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da.wilkinson\Documents\Perkins\FY18\"/>
    </mc:Choice>
  </mc:AlternateContent>
  <bookViews>
    <workbookView xWindow="0" yWindow="0" windowWidth="18870" windowHeight="5955" tabRatio="706" activeTab="2"/>
  </bookViews>
  <sheets>
    <sheet name="Contact Information" sheetId="1" r:id="rId1"/>
    <sheet name="Narrative" sheetId="2" r:id="rId2"/>
    <sheet name="Budget Detail &amp; Amendments" sheetId="6" r:id="rId3"/>
    <sheet name="Budget Roll-Up" sheetId="18" r:id="rId4"/>
    <sheet name="Advisory Committees" sheetId="4" r:id="rId5"/>
    <sheet name="Improvement Plan" sheetId="5" r:id="rId6"/>
    <sheet name="Program Assurances" sheetId="21" r:id="rId7"/>
    <sheet name="Do Not Edit" sheetId="12" state="hidden" r:id="rId8"/>
  </sheets>
  <definedNames>
    <definedName name="Contracted">'Do Not Edit'!$D$1:$D$2</definedName>
    <definedName name="ContractedServices">'Do Not Edit'!$D$1:$D$2</definedName>
    <definedName name="Other">'Do Not Edit'!$D$10:$D$12</definedName>
    <definedName name="Personnel">'Budget Detail &amp; Amendments'!$L$5:$L$7</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upplies">'Do Not Edit'!$A$10:$A$11</definedName>
    <definedName name="Telephone">'Do Not Edit'!$E$1:$E$2</definedName>
    <definedName name="Travel">'Do Not Edit'!$F$1:$F$1</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9" i="6" l="1"/>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l="1"/>
  <c r="O26" i="18" l="1"/>
  <c r="P144" i="6"/>
  <c r="R144" i="6"/>
  <c r="T144" i="6"/>
  <c r="O144" i="6"/>
  <c r="P98" i="6"/>
  <c r="R98" i="6"/>
  <c r="T98" i="6"/>
  <c r="O98" i="6"/>
  <c r="T66" i="6"/>
  <c r="R66" i="6"/>
  <c r="P66" i="6"/>
  <c r="O66" i="6"/>
  <c r="T55" i="6"/>
  <c r="O6" i="18" s="1"/>
  <c r="O7" i="18" s="1"/>
  <c r="R55" i="6"/>
  <c r="P55" i="6"/>
  <c r="O55" i="6"/>
  <c r="K6" i="18" l="1"/>
  <c r="K7" i="18" s="1"/>
  <c r="G6" i="18"/>
  <c r="G7" i="18" s="1"/>
  <c r="C6" i="18"/>
  <c r="C7" i="18" s="1"/>
  <c r="T163" i="6"/>
  <c r="O28" i="18" s="1"/>
  <c r="R163" i="6"/>
  <c r="K28" i="18" s="1"/>
  <c r="T131" i="6"/>
  <c r="O17" i="18" s="1"/>
  <c r="O24" i="18" s="1"/>
  <c r="R131" i="6"/>
  <c r="K17" i="18" s="1"/>
  <c r="K24" i="18" s="1"/>
  <c r="T113" i="6"/>
  <c r="R113" i="6"/>
  <c r="T81" i="6"/>
  <c r="R81" i="6"/>
  <c r="T37" i="6"/>
  <c r="T69" i="6" s="1"/>
  <c r="R37" i="6"/>
  <c r="R69" i="6" s="1"/>
  <c r="P163" i="6"/>
  <c r="G28" i="18" s="1"/>
  <c r="O163" i="6"/>
  <c r="C28" i="18" s="1"/>
  <c r="P131" i="6"/>
  <c r="G17" i="18" s="1"/>
  <c r="G24" i="18" s="1"/>
  <c r="O131" i="6"/>
  <c r="C17" i="18" s="1"/>
  <c r="C24" i="18" s="1"/>
  <c r="P113" i="6"/>
  <c r="O113" i="6"/>
  <c r="P81" i="6"/>
  <c r="O81" i="6"/>
  <c r="P37" i="6"/>
  <c r="P69" i="6" s="1"/>
  <c r="O37" i="6"/>
  <c r="O69" i="6" s="1"/>
  <c r="K30" i="18" l="1"/>
  <c r="O30" i="18"/>
  <c r="G30" i="18"/>
  <c r="C30" i="18"/>
  <c r="O147" i="6"/>
  <c r="O170" i="6" s="1"/>
  <c r="P147" i="6"/>
  <c r="P170" i="6" s="1"/>
  <c r="R147" i="6"/>
  <c r="R170" i="6" s="1"/>
  <c r="T147" i="6"/>
  <c r="T170" i="6" s="1"/>
</calcChain>
</file>

<file path=xl/sharedStrings.xml><?xml version="1.0" encoding="utf-8"?>
<sst xmlns="http://schemas.openxmlformats.org/spreadsheetml/2006/main" count="982" uniqueCount="323">
  <si>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</si>
  <si>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</si>
  <si>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</si>
  <si>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</si>
  <si>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</si>
  <si>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</si>
  <si>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</si>
  <si>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</si>
  <si>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</si>
  <si>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</si>
  <si>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</si>
  <si>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</si>
  <si>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</si>
  <si>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</si>
  <si>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</si>
  <si>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</si>
  <si>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</si>
  <si>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</si>
  <si>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</si>
  <si>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</si>
  <si>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</si>
  <si>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</si>
  <si>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</si>
  <si>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</si>
  <si>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</si>
  <si>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</si>
  <si>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</si>
  <si>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</si>
  <si>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</si>
  <si>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</si>
  <si>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</si>
  <si>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</si>
  <si>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</si>
  <si>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</si>
  <si>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</si>
  <si>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</si>
  <si>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</si>
  <si>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</si>
  <si>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</si>
  <si>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</si>
  <si>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</si>
  <si>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</si>
  <si>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</si>
  <si>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</si>
  <si>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</si>
  <si>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</si>
  <si>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</si>
  <si>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</si>
  <si>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</si>
  <si>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</si>
  <si>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</si>
  <si>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</si>
  <si>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</si>
  <si>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</si>
  <si>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</si>
  <si>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</si>
  <si>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</si>
  <si>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</si>
  <si>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</si>
  <si>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</si>
  <si>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</si>
  <si>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</si>
  <si>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</si>
  <si>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</si>
  <si>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</si>
  <si>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</si>
  <si>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</si>
  <si>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</si>
  <si>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</si>
  <si>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</si>
  <si>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</si>
  <si>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</si>
  <si>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</si>
  <si>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</si>
  <si>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</si>
  <si>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</si>
  <si>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</si>
  <si>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</si>
  <si>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</si>
  <si>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</si>
  <si>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</si>
  <si>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</si>
  <si>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</si>
  <si>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</si>
  <si>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</si>
  <si>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</si>
  <si>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</si>
  <si>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</si>
  <si>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</si>
  <si>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</si>
  <si>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</si>
  <si>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</si>
  <si>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</si>
  <si>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</si>
  <si>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</si>
  <si>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</si>
  <si>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</si>
  <si>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</si>
  <si>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</si>
  <si>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</si>
  <si>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</si>
  <si>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</si>
  <si>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</si>
  <si>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</si>
  <si>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</si>
  <si>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</si>
  <si>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</si>
  <si>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</si>
  <si>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</si>
  <si>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</si>
  <si>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</si>
  <si>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</si>
  <si>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</si>
  <si>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</si>
  <si>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</si>
  <si>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</si>
  <si>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</si>
  <si>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</si>
  <si>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</si>
  <si>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</si>
  <si>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</si>
  <si>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</si>
  <si>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</si>
  <si>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</si>
  <si>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</si>
  <si>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</si>
  <si>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</si>
  <si>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</si>
  <si>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</si>
  <si>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</si>
  <si>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</si>
  <si>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</si>
  <si>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</si>
  <si>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</si>
  <si>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</si>
  <si>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</si>
  <si>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</si>
  <si>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</si>
  <si>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</si>
  <si>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</si>
  <si>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</si>
  <si>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</si>
  <si>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</si>
  <si>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</si>
  <si>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</si>
  <si>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</si>
  <si>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</si>
  <si>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</si>
  <si>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</si>
  <si>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</si>
  <si>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</si>
  <si>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</si>
  <si>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</si>
  <si>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</si>
  <si>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</si>
  <si>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</si>
  <si>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Missoula College</t>
  </si>
  <si>
    <t>Wilkinson</t>
  </si>
  <si>
    <t>Vida</t>
  </si>
  <si>
    <t>1205 East Broadway</t>
  </si>
  <si>
    <t>Missoula</t>
  </si>
  <si>
    <t>MT</t>
  </si>
  <si>
    <t>406-243-7871</t>
  </si>
  <si>
    <t>406-243-7899</t>
  </si>
  <si>
    <t>vida.wilkinson@umontana.edu</t>
  </si>
  <si>
    <t>Schmidt</t>
  </si>
  <si>
    <t>Debie</t>
  </si>
  <si>
    <t>406-243-7854</t>
  </si>
  <si>
    <t>debie.schmidt@umontana.edu</t>
  </si>
  <si>
    <t>Patterson</t>
  </si>
  <si>
    <t>Jordan</t>
  </si>
  <si>
    <t>406-552-8689</t>
  </si>
  <si>
    <t>jordan.patterson@umontana.edu</t>
  </si>
  <si>
    <t xml:space="preserve">The Sustainable Construction program will provide 2nd year students curriculum will include interior finishing continuing to revise the current 2nd year curriculum to match employer requirements.  Salaries for faculty to do course revisions and teach new coursework is requested. This will allow a consistency in the curriculum that will give students practical hands-on experience in all facets of residential construction.  </t>
  </si>
  <si>
    <t>The activity will increase the retention rate by 1% and the graduation rate by 1% using 2015-16 Carpentry Program baseline data.</t>
  </si>
  <si>
    <t>R3</t>
  </si>
  <si>
    <t>Night Welding:   This project is continuing from FY17 to meet the demand in welding.  Missoula College will pay the instructor salary to complete the second year cohort completing braided funding model between RevUP and Perkins.</t>
  </si>
  <si>
    <t xml:space="preserve">This activity will retain 50% of first year night welding cohort of students and graduate 30% of cohort.  </t>
  </si>
  <si>
    <t>R1, R4, R7</t>
  </si>
  <si>
    <t>R1, R4, R8</t>
  </si>
  <si>
    <t xml:space="preserve">Purchase a compressor for Welding and Machining.  For Machining it will be used for MCH101, MCH 132, &amp; MCH 134 Compressed air is needed for chip removal and cleanup, hand tools and die grinders.  MCH 125, MCH 127, &amp; MCH 130, compressed air is needed for machine operation in tool changes and keeping the moving components lubricated during operation.  For Welding:  WLDG 180, WLDG 187, WLDG 210, WLDG 215, &amp; WLDG 275:  Carbon Arc Cutting - provides a flow of air in the removal of molten metal for repairing purposes.  Plasma Arc Cutting- provides a flow of air to provide the removal of molten metal in the cutting process, Misc- compressed air is used to run die grinders, needle scaler, &amp; grinders with cut off wheels, plasma arc cutting, and CNC plasma arc cutting.  WLDG 285, compressed air is needed for running the CNC plasma arc cutting in the removal of molten metal.  This machine is centrally located to run both classes at the same time a machining and welding class.  This puts a heavy demand on the system, at peak operation in the fall and spring semesters we have two welding classes and one machining class running from the operations mentioned abor from the air compressor. </t>
  </si>
  <si>
    <t xml:space="preserve">Travel to Helena for the FY18 Perkins Technical Assistance meeting Fall 2017.  </t>
  </si>
  <si>
    <t>R5</t>
  </si>
  <si>
    <t>R6, R9</t>
  </si>
  <si>
    <t>Perkins Non-Trad participation project.  Fund Mickey Lyngholm to provide a report that encumpasses the growth of female student enrolled in Industrial Technology programs.  This report will also include special activities that have taken place at Missoula College West Campus that included secondary non trad student population.  Also to research future non trad activites scheduled.</t>
  </si>
  <si>
    <t>A report to use for planning.</t>
  </si>
  <si>
    <t>4Project/Program/Purchase Summary Number 4</t>
  </si>
  <si>
    <t>With the addition of a machining program the current compressor is unable to keep up with the production demand needed by day and evening welding and machining.   This provides the students will have more practical experience.</t>
  </si>
  <si>
    <t xml:space="preserve">Percision Machine Technology, Missoula College will continue to deliver the new machining courses which include certifications.  The faculty continues to work with industry to incorporate their needs into the curriculum.  </t>
  </si>
  <si>
    <t>R5, R6, R8</t>
  </si>
  <si>
    <t xml:space="preserve">Two Perkins administrators will attend the NACTEI Conference for professional development activities in May 2018. </t>
  </si>
  <si>
    <t>Two Perkins administrators will travel to Helena to attend the fall 2017 Technical Assistance meeting for professional development.</t>
  </si>
  <si>
    <t>Architecture and Construction</t>
  </si>
  <si>
    <t>Salary for Construction faculty Freer, AY salary 41,616 .80 FTE</t>
  </si>
  <si>
    <t xml:space="preserve">Benefits for Freer at .25 per university policy </t>
  </si>
  <si>
    <t xml:space="preserve">Benefits for Schafer at .25 per university policy </t>
  </si>
  <si>
    <t xml:space="preserve">Benefits for John at .25 per university policy </t>
  </si>
  <si>
    <t>Insurance John 1054 per month for 10 months at .50 FTE</t>
  </si>
  <si>
    <t>Insurance Lyngholm 1054 per month for 1 month Mickey is only .5 FTE so the full amount of insurance will be charged to the grant.</t>
  </si>
  <si>
    <t xml:space="preserve">Benefits for Wilson at .25 per university policy </t>
  </si>
  <si>
    <t>Benefits for Johnson at .25 per university policy</t>
  </si>
  <si>
    <t>Insurance Johnson 1054 per month for 10 months at 1.0 FTE</t>
  </si>
  <si>
    <t>Benefits for Lyngholm at .315 per university policy</t>
  </si>
  <si>
    <t>Insurance Freer 1054 per month for 10 months at .80 FTE Insurance Schafer 1054 Per month at .90 FTE</t>
  </si>
  <si>
    <t>Salary for Construction faculty Schafer, AY salary 40,000 .90 FTE</t>
  </si>
  <si>
    <t>Salary for Maching faculty John, AY salary 38,000 .50 FTE</t>
  </si>
  <si>
    <t>Salary Lyngholm,  FY salary 43040 1 month at .50</t>
  </si>
  <si>
    <t>Salary for Welding faculty Wilson AY salary 36,000 at .33 FTE</t>
  </si>
  <si>
    <t>Salary for Accounting faculty Swallow at 3 Credits summer work AY salary 67,009</t>
  </si>
  <si>
    <t xml:space="preserve">Cell Phone for Pathway Cooridnator 76.00 Per month for 12 months </t>
  </si>
  <si>
    <t>Student employee for Pathway Coordinator $10 per hour for 500 hours for the year</t>
  </si>
  <si>
    <t xml:space="preserve">Benefits for student pathway at .12 per university </t>
  </si>
  <si>
    <t>Benefits for Swallow at .25 per university policy</t>
  </si>
  <si>
    <t>Program Analysis Business Technology</t>
  </si>
  <si>
    <t>Pathway Coordinator</t>
  </si>
  <si>
    <t>Culinary Prostart</t>
  </si>
  <si>
    <t>Indirect costs</t>
  </si>
  <si>
    <t>Accounting</t>
  </si>
  <si>
    <t>Perkins Technical Assistance Meeting Helena all travel will follow University travel policy</t>
  </si>
  <si>
    <t>NACTEi Annual Conference for 2 Perkins Coordinators all travel will follow University travel policy</t>
  </si>
  <si>
    <t>The Missoula College Accounting Program in coordination with Montana Department of Labor and Industry, and five key regional employers developed a Registered Accounting Technology Apprenticeship.  During this process the framework of the 2000 hour apprenticeship was developed with the apprentice receiving OJT training while he/she is taking courses towards an A.A.S. in Accounting Technology.  The Accounting Department is requesting Perkins funding to develop curriculum, marketing/recruiting tools, and assessment and improvement metrics.  Specifically, curriculum realignment with the apprenticeship is necessary, two courses need to be completely reworked:  Accounting Campstone (ACTG250) and Accounting II (ACTG102).  Additionally, in order to truly scale the program to a meaningful level, we need to engage in a concerted marketing and recruitment effort.  Additionally, there is a need to develop meaningful assessment instruments and som sort of strategy for improving the experience based upon what we learn in the assessment.</t>
  </si>
  <si>
    <t>The outcome of the training will be measured by instructors possessing the CompTIA Security+ industry certification.</t>
  </si>
  <si>
    <t>The Missoula College Information Technology (IT) Program has recently received the same feedback from two different activities of the need to update faculty industry credentials.  These two activities that took place over the past year are:a) Program Review conducted by the UM office of Academic Affairs (Fall 217) and b) Two-year College Center of Academic Excellence submission through the Department of Homeland Security (Spring 2017).  This request for Perkins funds is to provide faculty members professsional development using a "train the trainer" model and the IT Department's Computer Technology Industry Association (CompTIA) Academy membership.  Faculty members will complete 40 hours of training in information technology network security leading toward the CompTIA Security+ industry certification. Security+ is a widely-recognized industry credential, which meets Department of Devense (DoD) 8570.01=M requirements as an approved Information Assurance workforce improvement program and the National Initiative for Cybersecurity Education (NICE).  All faculty members will complete the CompTIA Security+ exam following training.</t>
  </si>
  <si>
    <t>One new apprentice and one new employer to sign an apprenticeship agreement.</t>
  </si>
  <si>
    <t>IT faculty Stipends 6@ $1,000 each to complete training</t>
  </si>
  <si>
    <t>Benefits for IT faculty at .25 per university policy</t>
  </si>
  <si>
    <t>Pathway Coordinator, brochures</t>
  </si>
  <si>
    <t>Travel Pathway Coordinator all travel will follow University travel policy Summer MT Career Pathway Training, Fall MT Pathway Training, MT ACTE Institute, National Alliance of Concurrent Partnerships National Conference in DC, various travels to Bitterroot and possibly other regional schools throughout the year, Spring MT Career Pathway Training</t>
  </si>
  <si>
    <t>Pathway coordinator supplies for Industrial Expo demo's, misc office supplies for Pathway Coordinator.</t>
  </si>
  <si>
    <t>Pathway coordinator Scanner, Docusign</t>
  </si>
  <si>
    <t>Marketing</t>
  </si>
  <si>
    <t>A report to determine if there are efficiencies to make curriculumn changes.</t>
  </si>
  <si>
    <t>Will incorporate the NIMS certification into the Machining Curriculum.</t>
  </si>
  <si>
    <t>Russ Hellem - Energetechs, Steve Labor - Boyce Lumber, Mike Nichols - Tamarack Construction, Jim Schaffer - Straightedge Construction, Dennis Kruger - Smartlam</t>
  </si>
  <si>
    <t>Meet 2 times per year</t>
  </si>
  <si>
    <t>1 meeting during Fall Semester and 1 meeting during Spring Semester</t>
  </si>
  <si>
    <t>Manufacturing, Welding and Machining</t>
  </si>
  <si>
    <t>Joe Bischoff, Steve Dykeman, Mark Meyer, Kelly Quinn, Tom Tanner, Mick Zemliska, Ross Johnson, Pat Kester, Rob Martin, Ray Wiedmer</t>
  </si>
  <si>
    <t>Summer Semester</t>
  </si>
  <si>
    <t>First Quarter</t>
  </si>
  <si>
    <t>Information Technology</t>
  </si>
  <si>
    <t>Laura Marshall - Blackfoot, Jim Green - Univision, Andy Gardner - Providence, Christina Henderson - Montana High Tech Business Alliance, Wolf Ametsbichler - Missoula Job Service, Tim Wolsky - Washington Corp,</t>
  </si>
  <si>
    <t>Fall Semester</t>
  </si>
  <si>
    <t>Second Quarter</t>
  </si>
  <si>
    <t>Jim Galipeau - JCCS, Lori Parker - Rocky MTN Elk Foundation, Bob Edwards - Missoula County Public Schools, Marlys Gillen - Blackfoot, Jeremy Allred - Stockman Bank</t>
  </si>
  <si>
    <t>Fall and Spring Semester</t>
  </si>
  <si>
    <t>Second and Fourth quarter</t>
  </si>
  <si>
    <t>Culinary</t>
  </si>
  <si>
    <t>Christine Littig - Bernice's Bakery, Toby McCracken - Stock Farm Club, Kacey Swanson - The Depot, George Goble - FSA, Ray Risho - Restaurant Owner, Lois Reimers - Sentinel HS FACS Teacher</t>
  </si>
  <si>
    <t>second quarter</t>
  </si>
  <si>
    <t>Identify relevent course materials, revised syllabi.</t>
  </si>
  <si>
    <t>Kurt Ingold, recently retired CPA, is the only confirmed advisory board member.  The program director is continuing to gather additional members.</t>
  </si>
  <si>
    <t>1 meeting for FY18 Spring semester</t>
  </si>
  <si>
    <t>Fourth quarter</t>
  </si>
  <si>
    <t>R2</t>
  </si>
  <si>
    <t>Increase dual enrollment in Rural Schools and digitizating pathway agreements.</t>
  </si>
  <si>
    <t xml:space="preserve">The Montana Career Pathways grant allows Missoula College to expand dual enrollment offerings, specifically by concentrating on the rural schools in our service area. The Missoula College Pathways Director plans to grow enrollment in  CULA 105 Food Service Sanitation Courses and WLDG 180 Shielded Metal Arc Welding courses that are offered in area rural schools. The Director will also explore creating a WLDG 187 Flux Core Arc Welding, DDSN 114 Intro to CAD, and CAPP 120 with our targeted rural schools. And overall the plan  is to increase visibility in our partner high schools by conducting classroom visits and hosting parent nights.  The Industrial Technology Expo is increasingly successful and will be offered again for the third annual event. The Director will be attending National Alliance for Concurrent Enrollment Partnerships conferences and Montana ACTE for professional development and networking purposes.  Additionally, a student employee will be hired for 10 hours per week to scan and create a digital filing system for the Pathway Director as well as to assist with other pathway projects.  </t>
  </si>
  <si>
    <t>In 2016 a research study was released of Labor Market Outcomes for Missoula College, which was prepared in partnership between the Office of the Commissioner of Higher Education (OCHE) and Montana Department of Labor and Industry (MDLI).  The report presented three different supply and demand analyses – by industry, by occupation, and by program of study to determine if Missoula College is meeting local workforce needs.  The latter analyses indicated that Business Technology the top five of seven Missoula College programs with a large gap analysis between industry demand and number of graduates were in the Business Technology Department.  Based on this data, Perkins funding is being requested to do a Business Technology Department review with the intent to find efficiencies in offering the programs.  After careful evaluation and assessment, based on the Labor Market Outcomes Report, this proposed analysis and other MUS and national models. One proposal that has been previously discussed by administration and will be assessed is the concept of a core curriculum, based on the work of TAACCCT 4 HealthCARE Montana’s work, and/or a metamajor in Business Technology with specialized emphases/tracks for students.  Based on the findings of the analysis, development of curriculum will be the second step in the process.</t>
  </si>
  <si>
    <t xml:space="preserve">Two MC individuals will attend the NACTEI conference in May, 2018, for professional development activities to assist with leading the grant.   The conference activities will assist with grant planning and continued compliance with regulations.  </t>
  </si>
  <si>
    <t>Insurance  Welding 1054 per month for 10 month at .33 FTE</t>
  </si>
  <si>
    <t xml:space="preserve">Salary for Marketing faculty Johnson AY salary 35,280  at 1.0 FTE </t>
  </si>
  <si>
    <t xml:space="preserve">Salary for Marketing Faculty Johnson summer 2017 for 5 Credits </t>
  </si>
  <si>
    <t>Benefits for Marketing Director Johnson summer salary at .25 per university policy</t>
  </si>
  <si>
    <t>Fauclty is no longer employeed by UM.  Will reallocate to a different project.</t>
  </si>
  <si>
    <t>Salary for Heggen, Prostart AY salary $30,054 @.40 FTE</t>
  </si>
  <si>
    <t>Benefits for Culinary Faculty at .25 per university policy</t>
  </si>
  <si>
    <t xml:space="preserve">Salary for Gallagher, IT Faculty for summer work on Apprenticships </t>
  </si>
  <si>
    <t>Benefits for Gallagher at .25 per university policy</t>
  </si>
  <si>
    <t>Insurance for Culinary faculty 1054 per month  for 10 months at .40 FTE</t>
  </si>
  <si>
    <t>Actual cost came in at $14,500</t>
  </si>
  <si>
    <t>The University holds a license for the entire campus to use Docusign</t>
  </si>
  <si>
    <t>R7</t>
  </si>
  <si>
    <t xml:space="preserve">Present Information Technology Appreticeship Model to three employers. </t>
  </si>
  <si>
    <t xml:space="preserve">Missoula College is creating a number of CTE apprenticiship pathways, which include those in Accounting, Culinary, Information Technology, and Carpentry.  There is a need to have a dedicated staff member to serve as a liaison with faculty, students, and business partners.  This position will provide services needed to oversee the apprenticeship activities, which includes ensuring that students are receiving the skills as outlined in the apprenticeshp agreement.  </t>
  </si>
  <si>
    <t xml:space="preserve">Two Missoula College faculty members will attend and present at NISOD in May 2018.  The focus of the presentation is the innovation utilized to create apprenticeship pathways.  This professional development activity is a good opportunity to both disseminate the work done at MC and network on other work-based learning activities.  </t>
  </si>
  <si>
    <r>
      <t xml:space="preserve">Culinary Arts Program would like to purchase course material for the ProStart Culinary Arts Curriculum.  ProStart is a national, rigorous culinary curriculum for students, grades 9-12, who are looking to excel and begin an early  career in the food service industry.  Missoula COllege will make this program available to Missoula area high school students by providing the curriculum and work experience necessary to achieve the certificate of completion,  as well as offering the ability to become certified with American Culinary Federation as Certified Fundamentals Cook or Certified Fundamentals Pastry Cook.  The Missoula College ProStart Program will also be an avenue to offer dual credit opportunities in CULA 105 Food Service Sanitation, and CULA 210 Nutritional Cooking.  ProStart is a highly sought after program throughout the State of Montana, with only a handful of schools offering the current curriculum.  The students get 400+ hours of industry experience, college level credit, as well as opportunities to complete in the culinary arts with peers at  state and national levels.  Missoula College Culinary Arts Program will be hosting the next two years (2018 and 2019) of ProStart's state competition.  The first year of funding will be used to secure course materials for students to ensure they meet proper standards placed by ProStart. The second and third year of funds will be used to help pay for salaries of the instructor(s) and curriculum development.  Once the program is put in place, Missoula College expects to have applicants from all three high schools, but will limit class size to a maximum of ten students, and a minimum of five per year.  This is based on recommendation from the OPI Family and Consumer Science Specialist that Missoula College offers ProStart.  </t>
    </r>
    <r>
      <rPr>
        <b/>
        <sz val="13"/>
        <color theme="1"/>
        <rFont val="Calibri"/>
        <family val="2"/>
        <scheme val="minor"/>
      </rPr>
      <t xml:space="preserve">First year funding is being expanded to include establishing the curriculum, developing schedules, and educating approved instructors to create Pathways with regional high schools. </t>
    </r>
  </si>
  <si>
    <r>
      <t xml:space="preserve">Preparation for training and begin developing the curriculum.  </t>
    </r>
    <r>
      <rPr>
        <b/>
        <sz val="13"/>
        <color theme="1"/>
        <rFont val="Calibri"/>
        <family val="2"/>
        <scheme val="minor"/>
      </rPr>
      <t xml:space="preserve">Creating Pathways with two regional high schools. </t>
    </r>
  </si>
  <si>
    <r>
      <t xml:space="preserve">The Missoula College Sales and Marketing Program just completed its second year with a new Program Director who has realized that there has not been any major curriculum revisions in over 12 years.  Perkins funding is being requested to do major program updates with  the primary focus on the following:  Review all current classes, requirements, and syllabi.  Revise or create new syllabi.  Review and update the Scope and Sequence for each degree and cer5tificate in the program.  Intergrate new trends and ideas into existing classes, which includes social media.  Review internsip program and opportunities.  Review and update textbooks and course support material in all classes.  Along with these program updates, the program director will:  Incorporate robust community outreach to area groups/associations/organizations, along with area high schools.  Rebuild the advisory comittee to include members from the Missoula Community from various t6ypes of businesses.   </t>
    </r>
    <r>
      <rPr>
        <b/>
        <sz val="13"/>
        <color theme="1"/>
        <rFont val="Calibri"/>
        <family val="2"/>
        <scheme val="minor"/>
      </rPr>
      <t>This project has been canceled due to faculty termination.</t>
    </r>
  </si>
  <si>
    <t>Refer to Project #13</t>
  </si>
  <si>
    <t>Refer to Project #8</t>
  </si>
  <si>
    <t>Refer to Project #14</t>
  </si>
  <si>
    <t>Refer to Project #15</t>
  </si>
  <si>
    <t>Refer to Project #16</t>
  </si>
  <si>
    <t>Refer to Project #17</t>
  </si>
  <si>
    <t xml:space="preserve">The Missoula College Grant Accountant will attend Brustein &amp; Manasevit Fall Forum for updates on Federal grant programs and regulations. </t>
  </si>
  <si>
    <t>Attendance at conference</t>
  </si>
  <si>
    <t xml:space="preserve">Attendance and Presentation at NISOD. </t>
  </si>
  <si>
    <t xml:space="preserve">Conduct apprenticeship site visits.  </t>
  </si>
  <si>
    <t xml:space="preserve">The Missoula College Information Technology Program Director is creating an apprenticheship pathway to provide students an alternative route to completing their AAS Degeee. Meetings with Missoula Job Service and buisiness partners will be conducted to determine the appropriate timeline, content, and hours.  This will take place in conjunction with seeking input from the State of Montana Director of Industry Driven Workforce Development Partnerships.  </t>
  </si>
  <si>
    <t>R4, R5</t>
  </si>
  <si>
    <t>One Person will attend due to additional cost associated with ACTE</t>
  </si>
  <si>
    <t>Salary for Dylan Rogness FY Salary $47,080 .50 for 4 months $7,846 and 1.0 for 3 months 11,770</t>
  </si>
  <si>
    <t>Benefits Rogness @ .315 per university policy</t>
  </si>
  <si>
    <t>Insurance Rogness 1054 @ .50 for 4 months $2,108 and 1.0 for 3 months 3,162</t>
  </si>
  <si>
    <t>Travel for Rogness All travel will follow univeristy travel policy</t>
  </si>
  <si>
    <t>NISOD Conference for Lisa and Tom  travel will follow University travel policy</t>
  </si>
  <si>
    <t>Travel to Brustein Conference 1 person Travel will follow University travel policy</t>
  </si>
  <si>
    <t>Compressor</t>
  </si>
  <si>
    <t>Compressor was $6,572</t>
  </si>
  <si>
    <t>Benefits for Summer 18 Apprenticeship work</t>
  </si>
  <si>
    <t xml:space="preserve">Summer Salary Tips for Teachers Welding Brad Platts  at 3 credits AY salary 37,780  </t>
  </si>
  <si>
    <t>Benefits Plattz @ .25 per university policy</t>
  </si>
  <si>
    <t>Brandon's base salary was increased Spring semester from $36,000 to $40,000</t>
  </si>
  <si>
    <t>The budgeted benefits based on actual can be reduced by $365</t>
  </si>
  <si>
    <t>the budgeted benefits based on actual can be reduced by $667</t>
  </si>
  <si>
    <t>the budgeted benefits based on actual can be reduced by $65</t>
  </si>
  <si>
    <t>the budgeted benefits based on actual can be reduced by $270</t>
  </si>
  <si>
    <t>the budgeted benefits based on actual can be reduced by $146</t>
  </si>
  <si>
    <t>the budgeted benefits based on actual can be reduced by $355</t>
  </si>
  <si>
    <t>Actual cost were lower than budgeted</t>
  </si>
  <si>
    <t>Faculty were not able to travel to NISOD</t>
  </si>
  <si>
    <t>Actual cost</t>
  </si>
  <si>
    <t>Actual amount</t>
  </si>
  <si>
    <t>Domain name and website for Apprenticeships</t>
  </si>
  <si>
    <t>Internet Services</t>
  </si>
  <si>
    <t>The student employee has college work study student and MC only pays 30% of the salary. Actual salary to date is $385.50. Estimated salary to the end of the semester is $695 and non-work study through June 30, 24 hours per week at $10 per hour $1440.</t>
  </si>
  <si>
    <t>Jennifer was hired with a base salary of $40,000 per year.  Her salary was budgeted at $30,054, the FTE changed to .30 to match the original budget.</t>
  </si>
  <si>
    <t>the  budgeted insurance vs the actual can be reduced by $135</t>
  </si>
  <si>
    <t>The books were not needed for the project.</t>
  </si>
  <si>
    <t xml:space="preserve">the original travel budet for this project was short by $34.  </t>
  </si>
  <si>
    <t>The student employee was hired later in the year than originally budgeted for. The benefit rate for 6 or more credits is 4% not the 12% as noted at the beginning of the year   The 12% is for 6 credits or less.</t>
  </si>
  <si>
    <t>As part of the pathwath initiative we are adding a Welding tips for teacher course in June.  The salary based on .60 FTE calcualted by aking 2/9 of the annual salary times 3 credits.</t>
  </si>
  <si>
    <t xml:space="preserve">Additional 3 credit salary  for Summer 18 Apprenticeship work.  Salary is calculated by taking 2/9 of the annual salary times 3 credits. This additional 3 credits makes a total of 6 credits paid for FY18.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</si>
</sst>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8"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sz val="13"/>
      <color rgb="FF006100"/>
      <name val="Calibri"/>
      <family val="2"/>
      <scheme val="minor"/>
    </font>
    <font>
      <sz val="11"/>
      <color rgb="FFFF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2" fillId="0" borderId="0" applyNumberFormat="0" applyFill="0" applyBorder="0" applyAlignment="0" applyProtection="0"/>
  </cellStyleXfs>
  <cellXfs count="29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5"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2" fillId="8" borderId="1" xfId="0" applyFont="1" applyFill="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0" fontId="4" fillId="6" borderId="1" xfId="0" applyFont="1" applyFill="1" applyBorder="1" applyAlignment="1">
      <alignment horizontal="center" wrapText="1"/>
    </xf>
    <xf numFmtId="0" fontId="4" fillId="7" borderId="1" xfId="0" applyFont="1" applyFill="1" applyBorder="1" applyAlignment="1">
      <alignment horizontal="center" wrapText="1"/>
    </xf>
    <xf numFmtId="0" fontId="4" fillId="8" borderId="1" xfId="0" applyFont="1" applyFill="1" applyBorder="1" applyAlignment="1">
      <alignment horizontal="center" wrapText="1"/>
    </xf>
    <xf numFmtId="0" fontId="4" fillId="9" borderId="1" xfId="0" applyFont="1" applyFill="1" applyBorder="1" applyAlignment="1">
      <alignment horizontal="center" wrapText="1"/>
    </xf>
    <xf numFmtId="0" fontId="2" fillId="9" borderId="1" xfId="0" applyFont="1" applyFill="1" applyBorder="1" applyAlignment="1">
      <alignment horizontal="center" wrapText="1"/>
    </xf>
    <xf numFmtId="0" fontId="2" fillId="10" borderId="1" xfId="0" applyFont="1" applyFill="1" applyBorder="1" applyAlignment="1">
      <alignment horizontal="center" wrapText="1"/>
    </xf>
    <xf numFmtId="0" fontId="4" fillId="10" borderId="1" xfId="0" applyFont="1" applyFill="1" applyBorder="1" applyAlignment="1">
      <alignment horizontal="center" wrapText="1"/>
    </xf>
    <xf numFmtId="0" fontId="4" fillId="4" borderId="1" xfId="0" applyFont="1" applyFill="1" applyBorder="1" applyAlignment="1">
      <alignment horizontal="center" wrapText="1"/>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12" borderId="1" xfId="0" applyFont="1" applyFill="1" applyBorder="1" applyAlignment="1">
      <alignment horizontal="center" wrapText="1"/>
    </xf>
    <xf numFmtId="0" fontId="4" fillId="12" borderId="1" xfId="0" applyFont="1" applyFill="1" applyBorder="1" applyAlignment="1">
      <alignment horizontal="center" wrapText="1"/>
    </xf>
    <xf numFmtId="0" fontId="0" fillId="12" borderId="0" xfId="0" applyFill="1"/>
    <xf numFmtId="0" fontId="2" fillId="0" borderId="23" xfId="0" applyFont="1" applyBorder="1"/>
    <xf numFmtId="164" fontId="2" fillId="0" borderId="23" xfId="0" applyNumberFormat="1" applyFont="1" applyBorder="1"/>
    <xf numFmtId="0" fontId="10" fillId="0" borderId="0" xfId="0" applyFont="1" applyFill="1" applyAlignment="1"/>
    <xf numFmtId="0" fontId="4" fillId="6" borderId="2" xfId="0" applyFont="1" applyFill="1" applyBorder="1" applyAlignment="1">
      <alignment horizontal="left"/>
    </xf>
    <xf numFmtId="0" fontId="6" fillId="6" borderId="18" xfId="0" applyFont="1" applyFill="1" applyBorder="1" applyAlignment="1">
      <alignment horizontal="left"/>
    </xf>
    <xf numFmtId="0" fontId="0" fillId="6" borderId="3" xfId="0" applyFill="1" applyBorder="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2" fillId="4" borderId="3" xfId="0" applyFont="1" applyFill="1" applyBorder="1" applyAlignment="1">
      <alignment horizontal="center" wrapText="1"/>
    </xf>
    <xf numFmtId="0" fontId="3" fillId="10" borderId="18" xfId="0" applyFont="1" applyFill="1" applyBorder="1" applyAlignment="1">
      <alignment horizontal="left"/>
    </xf>
    <xf numFmtId="0" fontId="0" fillId="10" borderId="18" xfId="0" applyFill="1" applyBorder="1"/>
    <xf numFmtId="0" fontId="0" fillId="10" borderId="3" xfId="0" applyFill="1" applyBorder="1"/>
    <xf numFmtId="0" fontId="4" fillId="9" borderId="2" xfId="0" applyFont="1" applyFill="1" applyBorder="1" applyAlignment="1"/>
    <xf numFmtId="0" fontId="3" fillId="9" borderId="18" xfId="0" applyFont="1" applyFill="1" applyBorder="1" applyAlignment="1"/>
    <xf numFmtId="0" fontId="3" fillId="9" borderId="3" xfId="0" applyFont="1" applyFill="1" applyBorder="1" applyAlignment="1"/>
    <xf numFmtId="0" fontId="4" fillId="8" borderId="2" xfId="0" applyFont="1" applyFill="1" applyBorder="1" applyAlignment="1"/>
    <xf numFmtId="0" fontId="3" fillId="8" borderId="18" xfId="0" applyFont="1" applyFill="1" applyBorder="1" applyAlignment="1"/>
    <xf numFmtId="0" fontId="3" fillId="8" borderId="3" xfId="0" applyFont="1" applyFill="1" applyBorder="1" applyAlignme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4" fillId="4" borderId="2" xfId="0" applyFont="1" applyFill="1" applyBorder="1" applyAlignment="1">
      <alignment horizontal="left"/>
    </xf>
    <xf numFmtId="0" fontId="4" fillId="4" borderId="18" xfId="0" applyFont="1" applyFill="1" applyBorder="1" applyAlignment="1">
      <alignment horizontal="left"/>
    </xf>
    <xf numFmtId="0" fontId="4" fillId="4" borderId="3" xfId="0" applyFont="1" applyFill="1" applyBorder="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4" fillId="7" borderId="18" xfId="0" applyFont="1" applyFill="1" applyBorder="1" applyAlignment="1">
      <alignment horizontal="left" wrapText="1"/>
    </xf>
    <xf numFmtId="0" fontId="4" fillId="7" borderId="3" xfId="0" applyFont="1" applyFill="1" applyBorder="1" applyAlignment="1">
      <alignment horizontal="left"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4" fillId="10" borderId="2" xfId="0" applyFont="1" applyFill="1" applyBorder="1" applyAlignment="1">
      <alignment horizontal="left"/>
    </xf>
    <xf numFmtId="0" fontId="4" fillId="10" borderId="18" xfId="0" applyFont="1" applyFill="1" applyBorder="1" applyAlignment="1">
      <alignment horizontal="left"/>
    </xf>
    <xf numFmtId="0" fontId="4" fillId="12" borderId="18" xfId="0" applyFont="1" applyFill="1" applyBorder="1" applyAlignment="1">
      <alignment horizontal="left" wrapText="1"/>
    </xf>
    <xf numFmtId="0" fontId="4" fillId="12" borderId="3" xfId="0" applyFont="1" applyFill="1" applyBorder="1" applyAlignment="1">
      <alignment horizontal="left" wrapText="1"/>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0" fontId="4" fillId="12" borderId="2" xfId="0" applyFont="1" applyFill="1" applyBorder="1" applyAlignment="1">
      <alignment horizontal="left"/>
    </xf>
    <xf numFmtId="0" fontId="4" fillId="12" borderId="18" xfId="0" applyFont="1" applyFill="1" applyBorder="1" applyAlignment="1">
      <alignment horizontal="left"/>
    </xf>
    <xf numFmtId="0" fontId="4" fillId="7" borderId="2" xfId="0" applyFont="1" applyFill="1" applyBorder="1" applyAlignment="1">
      <alignment horizontal="left"/>
    </xf>
    <xf numFmtId="0" fontId="4" fillId="7" borderId="18" xfId="0" applyFont="1" applyFill="1" applyBorder="1" applyAlignment="1">
      <alignment horizontal="left"/>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4" fillId="0" borderId="0" xfId="0" applyFont="1"/>
    <xf numFmtId="0" fontId="15" fillId="2" borderId="0" xfId="1" applyFont="1"/>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vertical="top"/>
    </xf>
    <xf numFmtId="0" fontId="14" fillId="3" borderId="0" xfId="0" applyFont="1" applyFill="1"/>
    <xf numFmtId="0" fontId="16" fillId="0" borderId="0" xfId="0" applyFon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11" borderId="0" xfId="0" applyFill="1" applyAlignment="1">
      <alignment horizontal="center"/>
    </xf>
    <xf numFmtId="164" fontId="0" fillId="11" borderId="1" xfId="0" applyNumberFormat="1" applyFill="1" applyBorder="1" applyAlignment="1" applyProtection="1">
      <alignment horizontal="center"/>
      <protection locked="0"/>
    </xf>
    <xf numFmtId="164" fontId="2" fillId="11" borderId="0" xfId="0" applyNumberFormat="1" applyFont="1" applyFill="1" applyAlignment="1">
      <alignment horizontal="center"/>
    </xf>
    <xf numFmtId="164" fontId="2" fillId="11" borderId="0" xfId="0" applyNumberFormat="1" applyFont="1" applyFill="1"/>
    <xf numFmtId="0" fontId="2" fillId="11" borderId="1" xfId="0" applyFont="1" applyFill="1" applyBorder="1" applyAlignment="1">
      <alignment horizontal="left"/>
    </xf>
    <xf numFmtId="164" fontId="0" fillId="11" borderId="1" xfId="0" applyNumberFormat="1" applyFill="1" applyBorder="1" applyAlignment="1" applyProtection="1">
      <alignment horizontal="right"/>
      <protection locked="0"/>
    </xf>
    <xf numFmtId="164" fontId="0" fillId="11" borderId="28" xfId="0" applyNumberFormat="1" applyFill="1" applyBorder="1" applyAlignment="1" applyProtection="1">
      <alignment horizontal="right"/>
      <protection locked="0"/>
    </xf>
    <xf numFmtId="164" fontId="2" fillId="11" borderId="23" xfId="0" applyNumberFormat="1" applyFont="1" applyFill="1" applyBorder="1" applyAlignment="1"/>
    <xf numFmtId="164" fontId="2" fillId="11" borderId="0" xfId="0" applyNumberFormat="1" applyFont="1" applyFill="1" applyBorder="1" applyAlignment="1"/>
    <xf numFmtId="0" fontId="2" fillId="11" borderId="2" xfId="0" applyFont="1" applyFill="1" applyBorder="1" applyAlignment="1">
      <alignment horizontal="left"/>
    </xf>
    <xf numFmtId="164" fontId="0" fillId="11" borderId="2" xfId="0" applyNumberFormat="1" applyFill="1" applyBorder="1" applyAlignment="1" applyProtection="1">
      <alignment horizontal="right"/>
      <protection locked="0"/>
    </xf>
    <xf numFmtId="164" fontId="4" fillId="11" borderId="0" xfId="0" applyNumberFormat="1" applyFont="1" applyFill="1"/>
    <xf numFmtId="0" fontId="0" fillId="0" borderId="0" xfId="0" applyFill="1" applyAlignment="1">
      <alignment horizontal="center"/>
    </xf>
    <xf numFmtId="0" fontId="0" fillId="0" borderId="0" xfId="0" applyFill="1"/>
    <xf numFmtId="0" fontId="0" fillId="0" borderId="0" xfId="0" applyFill="1" applyBorder="1" applyAlignment="1">
      <alignment wrapText="1"/>
    </xf>
    <xf numFmtId="164" fontId="2" fillId="0" borderId="0" xfId="0" applyNumberFormat="1" applyFont="1" applyFill="1" applyBorder="1" applyProtection="1">
      <protection locked="0"/>
    </xf>
    <xf numFmtId="164" fontId="11" fillId="0" borderId="0" xfId="0" applyNumberFormat="1" applyFont="1" applyFill="1"/>
    <xf numFmtId="0" fontId="2" fillId="0" borderId="1" xfId="0" applyFont="1" applyFill="1" applyBorder="1" applyAlignment="1">
      <alignment horizontal="left"/>
    </xf>
    <xf numFmtId="0" fontId="0" fillId="0" borderId="1" xfId="0" applyFill="1" applyBorder="1" applyAlignment="1" applyProtection="1">
      <alignment horizontal="center" wrapText="1"/>
      <protection locked="0"/>
    </xf>
    <xf numFmtId="0" fontId="17" fillId="0" borderId="0" xfId="0" applyFont="1" applyFill="1" applyAlignment="1">
      <alignment vertical="center" wrapText="1"/>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2" fillId="0" borderId="15" xfId="2"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13" fillId="0" borderId="0" xfId="0" applyFont="1" applyAlignment="1">
      <alignment horizontal="left"/>
    </xf>
    <xf numFmtId="0" fontId="14" fillId="0" borderId="15"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wrapText="1"/>
    </xf>
    <xf numFmtId="0" fontId="14" fillId="0" borderId="16" xfId="0" applyFont="1" applyBorder="1" applyAlignment="1">
      <alignment horizontal="left" wrapText="1"/>
    </xf>
    <xf numFmtId="0" fontId="14" fillId="0" borderId="17" xfId="0" applyFont="1" applyBorder="1" applyAlignment="1">
      <alignment horizontal="left" wrapText="1"/>
    </xf>
    <xf numFmtId="0" fontId="13" fillId="3" borderId="13" xfId="0" applyFont="1" applyFill="1" applyBorder="1" applyAlignment="1">
      <alignment horizontal="center"/>
    </xf>
    <xf numFmtId="0" fontId="14" fillId="0" borderId="0" xfId="0" applyFont="1" applyAlignment="1">
      <alignment horizontal="lef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0" xfId="0" applyFont="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14" fillId="0" borderId="8" xfId="0" applyFont="1" applyBorder="1" applyAlignment="1">
      <alignment wrapText="1"/>
    </xf>
    <xf numFmtId="0" fontId="14" fillId="0" borderId="9" xfId="0" applyFont="1" applyBorder="1" applyAlignment="1">
      <alignment wrapText="1"/>
    </xf>
    <xf numFmtId="0" fontId="14" fillId="0" borderId="0" xfId="0" applyFont="1" applyAlignment="1">
      <alignment wrapText="1"/>
    </xf>
    <xf numFmtId="0" fontId="14" fillId="0" borderId="11"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10" fillId="5" borderId="22" xfId="0" applyFont="1" applyFill="1" applyBorder="1" applyAlignment="1">
      <alignment horizontal="center"/>
    </xf>
    <xf numFmtId="0" fontId="0" fillId="0" borderId="15"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center" wrapText="1"/>
    </xf>
    <xf numFmtId="0" fontId="0" fillId="0" borderId="3" xfId="0" applyBorder="1" applyAlignment="1">
      <alignment horizontal="center" wrapText="1"/>
    </xf>
    <xf numFmtId="0" fontId="2" fillId="0" borderId="0" xfId="0" applyFont="1" applyAlignment="1">
      <alignment horizontal="left"/>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EFC7C3"/>
      <color rgb="FFB9E5E5"/>
      <color rgb="FFD6B4E4"/>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bie.schmidt@umontana.edu" TargetMode="External"/><Relationship Id="rId2" Type="http://schemas.openxmlformats.org/officeDocument/2006/relationships/hyperlink" Target="mailto:vida.wilkinson@umontana.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jordan.patterson@u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workbookViewId="0">
      <selection activeCell="L41" sqref="L41"/>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74" t="s">
        <v>149</v>
      </c>
      <c r="B1" s="74"/>
      <c r="C1" s="74"/>
    </row>
    <row r="3" spans="1:8" x14ac:dyDescent="0.25">
      <c r="A3" s="190" t="s">
        <v>48</v>
      </c>
      <c r="B3" s="190"/>
      <c r="C3" s="190"/>
      <c r="D3" s="190"/>
      <c r="E3" s="190"/>
      <c r="F3" s="190"/>
      <c r="G3" s="190"/>
      <c r="H3" s="190"/>
    </row>
    <row r="5" spans="1:8" x14ac:dyDescent="0.25">
      <c r="A5" s="190" t="s">
        <v>49</v>
      </c>
      <c r="B5" s="190"/>
      <c r="C5" s="190"/>
      <c r="D5" s="190"/>
    </row>
    <row r="6" spans="1:8" x14ac:dyDescent="0.25">
      <c r="A6" s="190" t="s">
        <v>50</v>
      </c>
      <c r="B6" s="190"/>
      <c r="C6" s="190"/>
    </row>
    <row r="7" spans="1:8" x14ac:dyDescent="0.25">
      <c r="A7" s="190" t="s">
        <v>51</v>
      </c>
      <c r="B7" s="190"/>
      <c r="C7" s="190"/>
    </row>
    <row r="9" spans="1:8" x14ac:dyDescent="0.25">
      <c r="A9" s="190" t="s">
        <v>52</v>
      </c>
      <c r="B9" s="190"/>
      <c r="C9" s="190"/>
      <c r="D9" s="190"/>
    </row>
    <row r="11" spans="1:8" ht="15.75" thickBot="1" x14ac:dyDescent="0.3"/>
    <row r="12" spans="1:8" ht="15.75" thickBot="1" x14ac:dyDescent="0.3">
      <c r="A12" s="16" t="s">
        <v>71</v>
      </c>
      <c r="B12" s="186" t="s">
        <v>156</v>
      </c>
      <c r="C12" s="187"/>
      <c r="D12" s="187"/>
      <c r="E12" s="188"/>
      <c r="G12" s="1" t="s">
        <v>72</v>
      </c>
      <c r="H12" s="20">
        <v>2018</v>
      </c>
    </row>
    <row r="15" spans="1:8" ht="15.75" x14ac:dyDescent="0.25">
      <c r="A15" s="189" t="s">
        <v>53</v>
      </c>
      <c r="B15" s="189"/>
      <c r="C15" s="189"/>
      <c r="D15" s="189"/>
      <c r="E15" s="189"/>
    </row>
    <row r="16" spans="1:8" ht="15.75" thickBot="1" x14ac:dyDescent="0.3"/>
    <row r="17" spans="1:17" ht="15.75" thickBot="1" x14ac:dyDescent="0.3">
      <c r="A17" s="1" t="s">
        <v>54</v>
      </c>
      <c r="B17" s="183" t="s">
        <v>157</v>
      </c>
      <c r="C17" s="184"/>
      <c r="D17" s="184"/>
      <c r="E17" s="184"/>
      <c r="F17" s="184"/>
      <c r="G17" s="184"/>
      <c r="H17" s="184"/>
      <c r="I17" s="185"/>
      <c r="K17" s="1" t="s">
        <v>55</v>
      </c>
      <c r="L17" s="183" t="s">
        <v>158</v>
      </c>
      <c r="M17" s="184"/>
      <c r="N17" s="184"/>
      <c r="O17" s="184"/>
      <c r="P17" s="184"/>
      <c r="Q17" s="185"/>
    </row>
    <row r="18" spans="1:17" ht="15.75" thickBot="1" x14ac:dyDescent="0.3"/>
    <row r="19" spans="1:17" x14ac:dyDescent="0.25">
      <c r="A19" s="1" t="s">
        <v>56</v>
      </c>
      <c r="B19" s="192" t="s">
        <v>159</v>
      </c>
      <c r="C19" s="193"/>
      <c r="D19" s="193"/>
      <c r="E19" s="193"/>
      <c r="F19" s="193"/>
      <c r="G19" s="193"/>
      <c r="H19" s="193"/>
      <c r="I19" s="194"/>
    </row>
    <row r="20" spans="1:17" ht="15.75" thickBot="1" x14ac:dyDescent="0.3">
      <c r="B20" s="195"/>
      <c r="C20" s="196"/>
      <c r="D20" s="196"/>
      <c r="E20" s="196"/>
      <c r="F20" s="196"/>
      <c r="G20" s="196"/>
      <c r="H20" s="196"/>
      <c r="I20" s="197"/>
    </row>
    <row r="21" spans="1:17" ht="15.75" thickBot="1" x14ac:dyDescent="0.3"/>
    <row r="22" spans="1:17" ht="15.75" thickBot="1" x14ac:dyDescent="0.3">
      <c r="A22" s="1" t="s">
        <v>57</v>
      </c>
      <c r="B22" s="183" t="s">
        <v>160</v>
      </c>
      <c r="C22" s="184"/>
      <c r="D22" s="184"/>
      <c r="E22" s="184"/>
      <c r="F22" s="184"/>
      <c r="G22" s="184"/>
      <c r="H22" s="184"/>
      <c r="I22" s="185"/>
      <c r="K22" s="1" t="s">
        <v>58</v>
      </c>
      <c r="L22" s="183" t="s">
        <v>161</v>
      </c>
      <c r="M22" s="185"/>
      <c r="N22" s="18"/>
      <c r="O22" s="19" t="s">
        <v>59</v>
      </c>
      <c r="P22" s="183">
        <v>59802</v>
      </c>
      <c r="Q22" s="185"/>
    </row>
    <row r="23" spans="1:17" ht="15.75" thickBot="1" x14ac:dyDescent="0.3"/>
    <row r="24" spans="1:17" ht="15.75" thickBot="1" x14ac:dyDescent="0.3">
      <c r="A24" s="1" t="s">
        <v>60</v>
      </c>
      <c r="B24" s="183" t="s">
        <v>162</v>
      </c>
      <c r="C24" s="185"/>
      <c r="D24" s="21" t="s">
        <v>64</v>
      </c>
      <c r="E24" s="20"/>
      <c r="G24" s="1" t="s">
        <v>61</v>
      </c>
      <c r="H24" s="183" t="s">
        <v>163</v>
      </c>
      <c r="I24" s="185"/>
      <c r="K24" s="1" t="s">
        <v>62</v>
      </c>
      <c r="L24" s="191" t="s">
        <v>164</v>
      </c>
      <c r="M24" s="184"/>
      <c r="N24" s="185"/>
    </row>
    <row r="28" spans="1:17" ht="15.75" x14ac:dyDescent="0.25">
      <c r="A28" s="189" t="s">
        <v>63</v>
      </c>
      <c r="B28" s="189"/>
    </row>
    <row r="29" spans="1:17" ht="15.75" thickBot="1" x14ac:dyDescent="0.3"/>
    <row r="30" spans="1:17" ht="15.75" thickBot="1" x14ac:dyDescent="0.3">
      <c r="A30" s="1" t="s">
        <v>54</v>
      </c>
      <c r="B30" s="183" t="s">
        <v>165</v>
      </c>
      <c r="C30" s="184"/>
      <c r="D30" s="184"/>
      <c r="E30" s="184"/>
      <c r="F30" s="184"/>
      <c r="G30" s="184"/>
      <c r="H30" s="184"/>
      <c r="I30" s="185"/>
      <c r="K30" s="1" t="s">
        <v>55</v>
      </c>
      <c r="L30" s="183" t="s">
        <v>166</v>
      </c>
      <c r="M30" s="184"/>
      <c r="N30" s="184"/>
      <c r="O30" s="184"/>
      <c r="P30" s="184"/>
      <c r="Q30" s="185"/>
    </row>
    <row r="31" spans="1:17" ht="15.75" thickBot="1" x14ac:dyDescent="0.3"/>
    <row r="32" spans="1:17" ht="15.75" thickBot="1" x14ac:dyDescent="0.3">
      <c r="A32" s="1" t="s">
        <v>60</v>
      </c>
      <c r="B32" s="183" t="s">
        <v>167</v>
      </c>
      <c r="C32" s="185"/>
      <c r="D32" s="21" t="s">
        <v>64</v>
      </c>
      <c r="E32" s="20"/>
      <c r="G32" s="1" t="s">
        <v>61</v>
      </c>
      <c r="H32" s="183" t="s">
        <v>163</v>
      </c>
      <c r="I32" s="185"/>
      <c r="K32" s="1" t="s">
        <v>62</v>
      </c>
      <c r="L32" s="191" t="s">
        <v>168</v>
      </c>
      <c r="M32" s="184"/>
      <c r="N32" s="185"/>
    </row>
    <row r="36" spans="1:17" ht="15.75" x14ac:dyDescent="0.25">
      <c r="A36" s="28" t="s">
        <v>148</v>
      </c>
      <c r="B36" s="28"/>
      <c r="C36" s="28"/>
      <c r="D36" s="28"/>
    </row>
    <row r="37" spans="1:17" ht="15.75" thickBot="1" x14ac:dyDescent="0.3"/>
    <row r="38" spans="1:17" ht="15.75" thickBot="1" x14ac:dyDescent="0.3">
      <c r="A38" s="1" t="s">
        <v>54</v>
      </c>
      <c r="B38" s="183" t="s">
        <v>169</v>
      </c>
      <c r="C38" s="184"/>
      <c r="D38" s="184"/>
      <c r="E38" s="184"/>
      <c r="F38" s="184"/>
      <c r="G38" s="184"/>
      <c r="H38" s="184"/>
      <c r="I38" s="185"/>
      <c r="K38" s="1" t="s">
        <v>55</v>
      </c>
      <c r="L38" s="183" t="s">
        <v>170</v>
      </c>
      <c r="M38" s="184"/>
      <c r="N38" s="184"/>
      <c r="O38" s="184"/>
      <c r="P38" s="184"/>
      <c r="Q38" s="185"/>
    </row>
    <row r="39" spans="1:17" ht="15.75" thickBot="1" x14ac:dyDescent="0.3"/>
    <row r="40" spans="1:17" ht="15.75" thickBot="1" x14ac:dyDescent="0.3">
      <c r="A40" s="1" t="s">
        <v>60</v>
      </c>
      <c r="B40" s="183" t="s">
        <v>171</v>
      </c>
      <c r="C40" s="185"/>
      <c r="D40" s="21" t="s">
        <v>64</v>
      </c>
      <c r="E40" s="20"/>
      <c r="G40" s="1" t="s">
        <v>61</v>
      </c>
      <c r="H40" s="183" t="s">
        <v>163</v>
      </c>
      <c r="I40" s="185"/>
      <c r="K40" s="1" t="s">
        <v>62</v>
      </c>
      <c r="L40" s="191" t="s">
        <v>172</v>
      </c>
      <c r="M40" s="184"/>
      <c r="N40" s="185"/>
    </row>
    <row r="44" spans="1:17" ht="15.75" x14ac:dyDescent="0.25">
      <c r="A44" s="189" t="s">
        <v>155</v>
      </c>
      <c r="B44" s="189"/>
      <c r="C44" s="189"/>
      <c r="D44" s="189"/>
      <c r="E44" s="189"/>
      <c r="F44" s="189"/>
    </row>
    <row r="46" spans="1:17" x14ac:dyDescent="0.25">
      <c r="A46" s="190" t="s">
        <v>154</v>
      </c>
      <c r="B46" s="190"/>
      <c r="C46" s="190"/>
      <c r="D46" s="190"/>
      <c r="E46" s="190"/>
      <c r="F46" s="190"/>
      <c r="G46" s="190"/>
      <c r="H46" s="190"/>
      <c r="I46" s="190"/>
      <c r="J46" s="190"/>
      <c r="K46" s="190"/>
      <c r="L46" s="190"/>
    </row>
    <row r="47" spans="1:17" x14ac:dyDescent="0.25">
      <c r="A47" s="24"/>
      <c r="C47" s="24"/>
      <c r="D47" s="24"/>
      <c r="E47" s="24"/>
      <c r="F47" s="24"/>
      <c r="G47" s="24"/>
      <c r="H47" s="24"/>
    </row>
    <row r="48" spans="1:17" ht="15.75" thickBot="1" x14ac:dyDescent="0.3">
      <c r="B48" s="1" t="s">
        <v>150</v>
      </c>
      <c r="C48" s="17"/>
      <c r="D48" s="17"/>
      <c r="F48" s="1" t="s">
        <v>151</v>
      </c>
      <c r="J48" s="1" t="s">
        <v>152</v>
      </c>
    </row>
    <row r="49" spans="1:13" ht="15.75" thickBot="1" x14ac:dyDescent="0.3">
      <c r="A49" s="3">
        <v>1</v>
      </c>
      <c r="B49" s="183"/>
      <c r="C49" s="184"/>
      <c r="D49" s="185"/>
      <c r="F49" s="183"/>
      <c r="G49" s="184"/>
      <c r="H49" s="185"/>
      <c r="J49" s="183"/>
      <c r="K49" s="184"/>
      <c r="L49" s="184"/>
      <c r="M49" s="185"/>
    </row>
    <row r="50" spans="1:13" ht="15.75" thickBot="1" x14ac:dyDescent="0.3">
      <c r="A50" s="3">
        <v>2</v>
      </c>
      <c r="B50" s="183"/>
      <c r="C50" s="184"/>
      <c r="D50" s="185"/>
      <c r="F50" s="183"/>
      <c r="G50" s="184"/>
      <c r="H50" s="185"/>
      <c r="J50" s="183"/>
      <c r="K50" s="184"/>
      <c r="L50" s="184"/>
      <c r="M50" s="185"/>
    </row>
    <row r="51" spans="1:13" ht="15.75" thickBot="1" x14ac:dyDescent="0.3">
      <c r="A51" s="3">
        <v>3</v>
      </c>
      <c r="B51" s="183"/>
      <c r="C51" s="184"/>
      <c r="D51" s="185"/>
      <c r="F51" s="183"/>
      <c r="G51" s="184"/>
      <c r="H51" s="185"/>
      <c r="J51" s="183"/>
      <c r="K51" s="184"/>
      <c r="L51" s="184"/>
      <c r="M51" s="185"/>
    </row>
    <row r="52" spans="1:13" ht="15.75" thickBot="1" x14ac:dyDescent="0.3">
      <c r="A52" s="3">
        <v>4</v>
      </c>
      <c r="B52" s="183"/>
      <c r="C52" s="184"/>
      <c r="D52" s="185"/>
      <c r="F52" s="183"/>
      <c r="G52" s="184"/>
      <c r="H52" s="185"/>
      <c r="J52" s="183"/>
      <c r="K52" s="184"/>
      <c r="L52" s="184"/>
      <c r="M52" s="185"/>
    </row>
    <row r="53" spans="1:13" ht="15.75" thickBot="1" x14ac:dyDescent="0.3">
      <c r="A53" s="3">
        <v>5</v>
      </c>
      <c r="B53" s="183"/>
      <c r="C53" s="184"/>
      <c r="D53" s="185"/>
      <c r="F53" s="183"/>
      <c r="G53" s="184"/>
      <c r="H53" s="185"/>
      <c r="J53" s="183"/>
      <c r="K53" s="184"/>
      <c r="L53" s="184"/>
      <c r="M53" s="185"/>
    </row>
    <row r="54" spans="1:13" ht="15.75" thickBot="1" x14ac:dyDescent="0.3">
      <c r="A54" s="3">
        <v>6</v>
      </c>
      <c r="B54" s="183"/>
      <c r="C54" s="184"/>
      <c r="D54" s="185"/>
      <c r="F54" s="183"/>
      <c r="G54" s="184"/>
      <c r="H54" s="185"/>
      <c r="J54" s="183"/>
      <c r="K54" s="184"/>
      <c r="L54" s="184"/>
      <c r="M54" s="185"/>
    </row>
    <row r="55" spans="1:13" ht="15.75" thickBot="1" x14ac:dyDescent="0.3">
      <c r="A55" s="3">
        <v>7</v>
      </c>
      <c r="B55" s="183"/>
      <c r="C55" s="184"/>
      <c r="D55" s="185"/>
      <c r="F55" s="183"/>
      <c r="G55" s="184"/>
      <c r="H55" s="185"/>
      <c r="J55" s="183"/>
      <c r="K55" s="184"/>
      <c r="L55" s="184"/>
      <c r="M55" s="185"/>
    </row>
    <row r="56" spans="1:13" ht="15.75" thickBot="1" x14ac:dyDescent="0.3">
      <c r="A56" s="3">
        <v>8</v>
      </c>
      <c r="B56" s="183"/>
      <c r="C56" s="184"/>
      <c r="D56" s="185"/>
      <c r="F56" s="183"/>
      <c r="G56" s="184"/>
      <c r="H56" s="185"/>
      <c r="J56" s="183"/>
      <c r="K56" s="184"/>
      <c r="L56" s="184"/>
      <c r="M56" s="185"/>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L40" r:id="rId4"/>
  </hyperlinks>
  <pageMargins left="0.7" right="0.7" top="0.75" bottom="0.75" header="0.3" footer="0.3"/>
  <pageSetup scale="74"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5"/>
  <sheetViews>
    <sheetView topLeftCell="A316" zoomScale="85" zoomScaleNormal="85" workbookViewId="0">
      <selection activeCell="A69" sqref="A69:Y82"/>
    </sheetView>
  </sheetViews>
  <sheetFormatPr defaultRowHeight="17.25" x14ac:dyDescent="0.3"/>
  <cols>
    <col min="1" max="1" width="48.5703125" style="150" customWidth="1"/>
    <col min="2" max="8" width="9.140625" style="150"/>
    <col min="9" max="9" width="44" style="150" customWidth="1"/>
    <col min="10" max="16384" width="9.140625" style="150"/>
  </cols>
  <sheetData>
    <row r="2" spans="1:25" ht="18" thickBot="1" x14ac:dyDescent="0.35">
      <c r="A2" s="213" t="s">
        <v>73</v>
      </c>
      <c r="B2" s="213"/>
      <c r="C2" s="213"/>
      <c r="D2" s="213"/>
      <c r="E2" s="213"/>
      <c r="F2" s="213"/>
    </row>
    <row r="3" spans="1:25" ht="18" customHeight="1" x14ac:dyDescent="0.3">
      <c r="A3" s="215" t="s">
        <v>173</v>
      </c>
      <c r="B3" s="216"/>
      <c r="C3" s="216"/>
      <c r="D3" s="216"/>
      <c r="E3" s="216"/>
      <c r="F3" s="216"/>
      <c r="G3" s="216"/>
      <c r="H3" s="216"/>
      <c r="I3" s="216"/>
      <c r="J3" s="216"/>
      <c r="K3" s="216"/>
      <c r="L3" s="216"/>
      <c r="M3" s="216"/>
      <c r="N3" s="216"/>
      <c r="O3" s="216"/>
      <c r="P3" s="216"/>
      <c r="Q3" s="216"/>
      <c r="R3" s="216"/>
      <c r="S3" s="216"/>
      <c r="T3" s="216"/>
      <c r="U3" s="216"/>
      <c r="V3" s="216"/>
      <c r="W3" s="216"/>
      <c r="X3" s="216"/>
      <c r="Y3" s="217"/>
    </row>
    <row r="4" spans="1:25" x14ac:dyDescent="0.3">
      <c r="A4" s="218"/>
      <c r="B4" s="219"/>
      <c r="C4" s="219"/>
      <c r="D4" s="219"/>
      <c r="E4" s="219"/>
      <c r="F4" s="219"/>
      <c r="G4" s="219"/>
      <c r="H4" s="219"/>
      <c r="I4" s="219"/>
      <c r="J4" s="219"/>
      <c r="K4" s="219"/>
      <c r="L4" s="219"/>
      <c r="M4" s="219"/>
      <c r="N4" s="219"/>
      <c r="O4" s="219"/>
      <c r="P4" s="219"/>
      <c r="Q4" s="219"/>
      <c r="R4" s="219"/>
      <c r="S4" s="219"/>
      <c r="T4" s="219"/>
      <c r="U4" s="219"/>
      <c r="V4" s="219"/>
      <c r="W4" s="219"/>
      <c r="X4" s="219"/>
      <c r="Y4" s="220"/>
    </row>
    <row r="5" spans="1:25" x14ac:dyDescent="0.3">
      <c r="A5" s="218"/>
      <c r="B5" s="219"/>
      <c r="C5" s="219"/>
      <c r="D5" s="219"/>
      <c r="E5" s="219"/>
      <c r="F5" s="219"/>
      <c r="G5" s="219"/>
      <c r="H5" s="219"/>
      <c r="I5" s="219"/>
      <c r="J5" s="219"/>
      <c r="K5" s="219"/>
      <c r="L5" s="219"/>
      <c r="M5" s="219"/>
      <c r="N5" s="219"/>
      <c r="O5" s="219"/>
      <c r="P5" s="219"/>
      <c r="Q5" s="219"/>
      <c r="R5" s="219"/>
      <c r="S5" s="219"/>
      <c r="T5" s="219"/>
      <c r="U5" s="219"/>
      <c r="V5" s="219"/>
      <c r="W5" s="219"/>
      <c r="X5" s="219"/>
      <c r="Y5" s="220"/>
    </row>
    <row r="6" spans="1:25" x14ac:dyDescent="0.3">
      <c r="A6" s="218"/>
      <c r="B6" s="219"/>
      <c r="C6" s="219"/>
      <c r="D6" s="219"/>
      <c r="E6" s="219"/>
      <c r="F6" s="219"/>
      <c r="G6" s="219"/>
      <c r="H6" s="219"/>
      <c r="I6" s="219"/>
      <c r="J6" s="219"/>
      <c r="K6" s="219"/>
      <c r="L6" s="219"/>
      <c r="M6" s="219"/>
      <c r="N6" s="219"/>
      <c r="O6" s="219"/>
      <c r="P6" s="219"/>
      <c r="Q6" s="219"/>
      <c r="R6" s="219"/>
      <c r="S6" s="219"/>
      <c r="T6" s="219"/>
      <c r="U6" s="219"/>
      <c r="V6" s="219"/>
      <c r="W6" s="219"/>
      <c r="X6" s="219"/>
      <c r="Y6" s="220"/>
    </row>
    <row r="7" spans="1:25" x14ac:dyDescent="0.3">
      <c r="A7" s="218"/>
      <c r="B7" s="219"/>
      <c r="C7" s="219"/>
      <c r="D7" s="219"/>
      <c r="E7" s="219"/>
      <c r="F7" s="219"/>
      <c r="G7" s="219"/>
      <c r="H7" s="219"/>
      <c r="I7" s="219"/>
      <c r="J7" s="219"/>
      <c r="K7" s="219"/>
      <c r="L7" s="219"/>
      <c r="M7" s="219"/>
      <c r="N7" s="219"/>
      <c r="O7" s="219"/>
      <c r="P7" s="219"/>
      <c r="Q7" s="219"/>
      <c r="R7" s="219"/>
      <c r="S7" s="219"/>
      <c r="T7" s="219"/>
      <c r="U7" s="219"/>
      <c r="V7" s="219"/>
      <c r="W7" s="219"/>
      <c r="X7" s="219"/>
      <c r="Y7" s="220"/>
    </row>
    <row r="8" spans="1:25" x14ac:dyDescent="0.3">
      <c r="A8" s="218"/>
      <c r="B8" s="219"/>
      <c r="C8" s="219"/>
      <c r="D8" s="219"/>
      <c r="E8" s="219"/>
      <c r="F8" s="219"/>
      <c r="G8" s="219"/>
      <c r="H8" s="219"/>
      <c r="I8" s="219"/>
      <c r="J8" s="219"/>
      <c r="K8" s="219"/>
      <c r="L8" s="219"/>
      <c r="M8" s="219"/>
      <c r="N8" s="219"/>
      <c r="O8" s="219"/>
      <c r="P8" s="219"/>
      <c r="Q8" s="219"/>
      <c r="R8" s="219"/>
      <c r="S8" s="219"/>
      <c r="T8" s="219"/>
      <c r="U8" s="219"/>
      <c r="V8" s="219"/>
      <c r="W8" s="219"/>
      <c r="X8" s="219"/>
      <c r="Y8" s="220"/>
    </row>
    <row r="9" spans="1:25" x14ac:dyDescent="0.3">
      <c r="A9" s="218"/>
      <c r="B9" s="219"/>
      <c r="C9" s="219"/>
      <c r="D9" s="219"/>
      <c r="E9" s="219"/>
      <c r="F9" s="219"/>
      <c r="G9" s="219"/>
      <c r="H9" s="219"/>
      <c r="I9" s="219"/>
      <c r="J9" s="219"/>
      <c r="K9" s="219"/>
      <c r="L9" s="219"/>
      <c r="M9" s="219"/>
      <c r="N9" s="219"/>
      <c r="O9" s="219"/>
      <c r="P9" s="219"/>
      <c r="Q9" s="219"/>
      <c r="R9" s="219"/>
      <c r="S9" s="219"/>
      <c r="T9" s="219"/>
      <c r="U9" s="219"/>
      <c r="V9" s="219"/>
      <c r="W9" s="219"/>
      <c r="X9" s="219"/>
      <c r="Y9" s="220"/>
    </row>
    <row r="10" spans="1:25" x14ac:dyDescent="0.3">
      <c r="A10" s="218"/>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20"/>
    </row>
    <row r="11" spans="1:25" x14ac:dyDescent="0.3">
      <c r="A11" s="218"/>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20"/>
    </row>
    <row r="12" spans="1:25" x14ac:dyDescent="0.3">
      <c r="A12" s="218"/>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20"/>
    </row>
    <row r="13" spans="1:25" x14ac:dyDescent="0.3">
      <c r="A13" s="218"/>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20"/>
    </row>
    <row r="14" spans="1:25" x14ac:dyDescent="0.3">
      <c r="A14" s="218"/>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20"/>
    </row>
    <row r="15" spans="1:25" x14ac:dyDescent="0.3">
      <c r="A15" s="218"/>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20"/>
    </row>
    <row r="16" spans="1:25" ht="18" thickBot="1" x14ac:dyDescent="0.35">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3"/>
    </row>
    <row r="18" spans="1:25" ht="18" thickBot="1" x14ac:dyDescent="0.35">
      <c r="A18" s="198" t="s">
        <v>29</v>
      </c>
      <c r="B18" s="198"/>
      <c r="C18" s="198"/>
      <c r="D18" s="198"/>
    </row>
    <row r="19" spans="1:25" x14ac:dyDescent="0.3">
      <c r="A19" s="201" t="s">
        <v>174</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3"/>
    </row>
    <row r="20" spans="1:25" x14ac:dyDescent="0.3">
      <c r="A20" s="20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06"/>
    </row>
    <row r="21" spans="1:25" x14ac:dyDescent="0.3">
      <c r="A21" s="20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06"/>
    </row>
    <row r="22" spans="1:25" x14ac:dyDescent="0.3">
      <c r="A22" s="20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06"/>
    </row>
    <row r="23" spans="1:25" x14ac:dyDescent="0.3">
      <c r="A23" s="20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06"/>
    </row>
    <row r="24" spans="1:25" x14ac:dyDescent="0.3">
      <c r="A24" s="20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06"/>
    </row>
    <row r="25" spans="1:25" ht="18" thickBot="1" x14ac:dyDescent="0.35">
      <c r="A25" s="207"/>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9"/>
    </row>
    <row r="27" spans="1:25" ht="18" thickBot="1" x14ac:dyDescent="0.35">
      <c r="A27" s="198" t="s">
        <v>27</v>
      </c>
      <c r="B27" s="198"/>
      <c r="C27" s="198"/>
      <c r="D27" s="198"/>
      <c r="E27" s="198"/>
      <c r="F27" s="198"/>
      <c r="G27" s="198"/>
      <c r="H27" s="198"/>
    </row>
    <row r="28" spans="1:25" ht="18" thickBot="1" x14ac:dyDescent="0.35">
      <c r="A28" s="210" t="s">
        <v>175</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2"/>
    </row>
    <row r="30" spans="1:25" ht="18" thickBot="1" x14ac:dyDescent="0.35">
      <c r="A30" s="198" t="s">
        <v>124</v>
      </c>
      <c r="B30" s="198"/>
      <c r="C30" s="198"/>
      <c r="E30" s="198" t="s">
        <v>125</v>
      </c>
      <c r="F30" s="198"/>
      <c r="G30" s="198"/>
    </row>
    <row r="31" spans="1:25" ht="18" thickBot="1" x14ac:dyDescent="0.35">
      <c r="A31" s="199" t="s">
        <v>65</v>
      </c>
      <c r="B31" s="200"/>
      <c r="E31" s="199" t="s">
        <v>68</v>
      </c>
      <c r="F31" s="200"/>
    </row>
    <row r="33" spans="1:25" x14ac:dyDescent="0.3">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row>
    <row r="35" spans="1:25" ht="18" thickBot="1" x14ac:dyDescent="0.35">
      <c r="A35" s="213" t="s">
        <v>74</v>
      </c>
      <c r="B35" s="213"/>
      <c r="C35" s="213"/>
      <c r="D35" s="213"/>
      <c r="E35" s="213"/>
      <c r="F35" s="213"/>
    </row>
    <row r="36" spans="1:25" x14ac:dyDescent="0.3">
      <c r="A36" s="201" t="s">
        <v>176</v>
      </c>
      <c r="B36" s="202"/>
      <c r="C36" s="202"/>
      <c r="D36" s="202"/>
      <c r="E36" s="202"/>
      <c r="F36" s="202"/>
      <c r="G36" s="202"/>
      <c r="H36" s="202"/>
      <c r="I36" s="202"/>
      <c r="J36" s="202"/>
      <c r="K36" s="202"/>
      <c r="L36" s="202"/>
      <c r="M36" s="202"/>
      <c r="N36" s="202"/>
      <c r="O36" s="202"/>
      <c r="P36" s="202"/>
      <c r="Q36" s="202"/>
      <c r="R36" s="202"/>
      <c r="S36" s="202"/>
      <c r="T36" s="202"/>
      <c r="U36" s="202"/>
      <c r="V36" s="202"/>
      <c r="W36" s="202"/>
      <c r="X36" s="152"/>
      <c r="Y36" s="153"/>
    </row>
    <row r="37" spans="1:25" x14ac:dyDescent="0.3">
      <c r="A37" s="204"/>
      <c r="B37" s="214"/>
      <c r="C37" s="214"/>
      <c r="D37" s="214"/>
      <c r="E37" s="214"/>
      <c r="F37" s="214"/>
      <c r="G37" s="214"/>
      <c r="H37" s="214"/>
      <c r="I37" s="214"/>
      <c r="J37" s="214"/>
      <c r="K37" s="214"/>
      <c r="L37" s="214"/>
      <c r="M37" s="214"/>
      <c r="N37" s="214"/>
      <c r="O37" s="214"/>
      <c r="P37" s="214"/>
      <c r="Q37" s="214"/>
      <c r="R37" s="214"/>
      <c r="S37" s="214"/>
      <c r="T37" s="214"/>
      <c r="U37" s="214"/>
      <c r="V37" s="214"/>
      <c r="W37" s="214"/>
      <c r="X37" s="154"/>
      <c r="Y37" s="155"/>
    </row>
    <row r="38" spans="1:25" x14ac:dyDescent="0.3">
      <c r="A38" s="204"/>
      <c r="B38" s="214"/>
      <c r="C38" s="214"/>
      <c r="D38" s="214"/>
      <c r="E38" s="214"/>
      <c r="F38" s="214"/>
      <c r="G38" s="214"/>
      <c r="H38" s="214"/>
      <c r="I38" s="214"/>
      <c r="J38" s="214"/>
      <c r="K38" s="214"/>
      <c r="L38" s="214"/>
      <c r="M38" s="214"/>
      <c r="N38" s="214"/>
      <c r="O38" s="214"/>
      <c r="P38" s="214"/>
      <c r="Q38" s="214"/>
      <c r="R38" s="214"/>
      <c r="S38" s="214"/>
      <c r="T38" s="214"/>
      <c r="U38" s="214"/>
      <c r="V38" s="214"/>
      <c r="W38" s="214"/>
      <c r="X38" s="154"/>
      <c r="Y38" s="155"/>
    </row>
    <row r="39" spans="1:25" x14ac:dyDescent="0.3">
      <c r="A39" s="204"/>
      <c r="B39" s="214"/>
      <c r="C39" s="214"/>
      <c r="D39" s="214"/>
      <c r="E39" s="214"/>
      <c r="F39" s="214"/>
      <c r="G39" s="214"/>
      <c r="H39" s="214"/>
      <c r="I39" s="214"/>
      <c r="J39" s="214"/>
      <c r="K39" s="214"/>
      <c r="L39" s="214"/>
      <c r="M39" s="214"/>
      <c r="N39" s="214"/>
      <c r="O39" s="214"/>
      <c r="P39" s="214"/>
      <c r="Q39" s="214"/>
      <c r="R39" s="214"/>
      <c r="S39" s="214"/>
      <c r="T39" s="214"/>
      <c r="U39" s="214"/>
      <c r="V39" s="214"/>
      <c r="W39" s="214"/>
      <c r="X39" s="154"/>
      <c r="Y39" s="155"/>
    </row>
    <row r="40" spans="1:25" x14ac:dyDescent="0.3">
      <c r="A40" s="204"/>
      <c r="B40" s="214"/>
      <c r="C40" s="214"/>
      <c r="D40" s="214"/>
      <c r="E40" s="214"/>
      <c r="F40" s="214"/>
      <c r="G40" s="214"/>
      <c r="H40" s="214"/>
      <c r="I40" s="214"/>
      <c r="J40" s="214"/>
      <c r="K40" s="214"/>
      <c r="L40" s="214"/>
      <c r="M40" s="214"/>
      <c r="N40" s="214"/>
      <c r="O40" s="214"/>
      <c r="P40" s="214"/>
      <c r="Q40" s="214"/>
      <c r="R40" s="214"/>
      <c r="S40" s="214"/>
      <c r="T40" s="214"/>
      <c r="U40" s="214"/>
      <c r="V40" s="214"/>
      <c r="W40" s="214"/>
      <c r="X40" s="154"/>
      <c r="Y40" s="155"/>
    </row>
    <row r="41" spans="1:25" x14ac:dyDescent="0.3">
      <c r="A41" s="204"/>
      <c r="B41" s="214"/>
      <c r="C41" s="214"/>
      <c r="D41" s="214"/>
      <c r="E41" s="214"/>
      <c r="F41" s="214"/>
      <c r="G41" s="214"/>
      <c r="H41" s="214"/>
      <c r="I41" s="214"/>
      <c r="J41" s="214"/>
      <c r="K41" s="214"/>
      <c r="L41" s="214"/>
      <c r="M41" s="214"/>
      <c r="N41" s="214"/>
      <c r="O41" s="214"/>
      <c r="P41" s="214"/>
      <c r="Q41" s="214"/>
      <c r="R41" s="214"/>
      <c r="S41" s="214"/>
      <c r="T41" s="214"/>
      <c r="U41" s="214"/>
      <c r="V41" s="214"/>
      <c r="W41" s="214"/>
      <c r="X41" s="154"/>
      <c r="Y41" s="155"/>
    </row>
    <row r="42" spans="1:25" x14ac:dyDescent="0.3">
      <c r="A42" s="204"/>
      <c r="B42" s="214"/>
      <c r="C42" s="214"/>
      <c r="D42" s="214"/>
      <c r="E42" s="214"/>
      <c r="F42" s="214"/>
      <c r="G42" s="214"/>
      <c r="H42" s="214"/>
      <c r="I42" s="214"/>
      <c r="J42" s="214"/>
      <c r="K42" s="214"/>
      <c r="L42" s="214"/>
      <c r="M42" s="214"/>
      <c r="N42" s="214"/>
      <c r="O42" s="214"/>
      <c r="P42" s="214"/>
      <c r="Q42" s="214"/>
      <c r="R42" s="214"/>
      <c r="S42" s="214"/>
      <c r="T42" s="214"/>
      <c r="U42" s="214"/>
      <c r="V42" s="214"/>
      <c r="W42" s="214"/>
      <c r="X42" s="154"/>
      <c r="Y42" s="155"/>
    </row>
    <row r="43" spans="1:25" x14ac:dyDescent="0.3">
      <c r="A43" s="204"/>
      <c r="B43" s="214"/>
      <c r="C43" s="214"/>
      <c r="D43" s="214"/>
      <c r="E43" s="214"/>
      <c r="F43" s="214"/>
      <c r="G43" s="214"/>
      <c r="H43" s="214"/>
      <c r="I43" s="214"/>
      <c r="J43" s="214"/>
      <c r="K43" s="214"/>
      <c r="L43" s="214"/>
      <c r="M43" s="214"/>
      <c r="N43" s="214"/>
      <c r="O43" s="214"/>
      <c r="P43" s="214"/>
      <c r="Q43" s="214"/>
      <c r="R43" s="214"/>
      <c r="S43" s="214"/>
      <c r="T43" s="214"/>
      <c r="U43" s="214"/>
      <c r="V43" s="214"/>
      <c r="W43" s="214"/>
      <c r="X43" s="154"/>
      <c r="Y43" s="155"/>
    </row>
    <row r="44" spans="1:25" x14ac:dyDescent="0.3">
      <c r="A44" s="204"/>
      <c r="B44" s="214"/>
      <c r="C44" s="214"/>
      <c r="D44" s="214"/>
      <c r="E44" s="214"/>
      <c r="F44" s="214"/>
      <c r="G44" s="214"/>
      <c r="H44" s="214"/>
      <c r="I44" s="214"/>
      <c r="J44" s="214"/>
      <c r="K44" s="214"/>
      <c r="L44" s="214"/>
      <c r="M44" s="214"/>
      <c r="N44" s="214"/>
      <c r="O44" s="214"/>
      <c r="P44" s="214"/>
      <c r="Q44" s="214"/>
      <c r="R44" s="214"/>
      <c r="S44" s="214"/>
      <c r="T44" s="214"/>
      <c r="U44" s="214"/>
      <c r="V44" s="214"/>
      <c r="W44" s="214"/>
      <c r="X44" s="154"/>
      <c r="Y44" s="155"/>
    </row>
    <row r="45" spans="1:25" x14ac:dyDescent="0.3">
      <c r="A45" s="204"/>
      <c r="B45" s="214"/>
      <c r="C45" s="214"/>
      <c r="D45" s="214"/>
      <c r="E45" s="214"/>
      <c r="F45" s="214"/>
      <c r="G45" s="214"/>
      <c r="H45" s="214"/>
      <c r="I45" s="214"/>
      <c r="J45" s="214"/>
      <c r="K45" s="214"/>
      <c r="L45" s="214"/>
      <c r="M45" s="214"/>
      <c r="N45" s="214"/>
      <c r="O45" s="214"/>
      <c r="P45" s="214"/>
      <c r="Q45" s="214"/>
      <c r="R45" s="214"/>
      <c r="S45" s="214"/>
      <c r="T45" s="214"/>
      <c r="U45" s="214"/>
      <c r="V45" s="214"/>
      <c r="W45" s="214"/>
      <c r="X45" s="154"/>
      <c r="Y45" s="155"/>
    </row>
    <row r="46" spans="1:25" x14ac:dyDescent="0.3">
      <c r="A46" s="204"/>
      <c r="B46" s="214"/>
      <c r="C46" s="214"/>
      <c r="D46" s="214"/>
      <c r="E46" s="214"/>
      <c r="F46" s="214"/>
      <c r="G46" s="214"/>
      <c r="H46" s="214"/>
      <c r="I46" s="214"/>
      <c r="J46" s="214"/>
      <c r="K46" s="214"/>
      <c r="L46" s="214"/>
      <c r="M46" s="214"/>
      <c r="N46" s="214"/>
      <c r="O46" s="214"/>
      <c r="P46" s="214"/>
      <c r="Q46" s="214"/>
      <c r="R46" s="214"/>
      <c r="S46" s="214"/>
      <c r="T46" s="214"/>
      <c r="U46" s="214"/>
      <c r="V46" s="214"/>
      <c r="W46" s="214"/>
      <c r="X46" s="154"/>
      <c r="Y46" s="155"/>
    </row>
    <row r="47" spans="1:25" x14ac:dyDescent="0.3">
      <c r="A47" s="204"/>
      <c r="B47" s="214"/>
      <c r="C47" s="214"/>
      <c r="D47" s="214"/>
      <c r="E47" s="214"/>
      <c r="F47" s="214"/>
      <c r="G47" s="214"/>
      <c r="H47" s="214"/>
      <c r="I47" s="214"/>
      <c r="J47" s="214"/>
      <c r="K47" s="214"/>
      <c r="L47" s="214"/>
      <c r="M47" s="214"/>
      <c r="N47" s="214"/>
      <c r="O47" s="214"/>
      <c r="P47" s="214"/>
      <c r="Q47" s="214"/>
      <c r="R47" s="214"/>
      <c r="S47" s="214"/>
      <c r="T47" s="214"/>
      <c r="U47" s="214"/>
      <c r="V47" s="214"/>
      <c r="W47" s="214"/>
      <c r="X47" s="154"/>
      <c r="Y47" s="155"/>
    </row>
    <row r="48" spans="1:25" x14ac:dyDescent="0.3">
      <c r="A48" s="204"/>
      <c r="B48" s="214"/>
      <c r="C48" s="214"/>
      <c r="D48" s="214"/>
      <c r="E48" s="214"/>
      <c r="F48" s="214"/>
      <c r="G48" s="214"/>
      <c r="H48" s="214"/>
      <c r="I48" s="214"/>
      <c r="J48" s="214"/>
      <c r="K48" s="214"/>
      <c r="L48" s="214"/>
      <c r="M48" s="214"/>
      <c r="N48" s="214"/>
      <c r="O48" s="214"/>
      <c r="P48" s="214"/>
      <c r="Q48" s="214"/>
      <c r="R48" s="214"/>
      <c r="S48" s="214"/>
      <c r="T48" s="214"/>
      <c r="U48" s="214"/>
      <c r="V48" s="214"/>
      <c r="W48" s="214"/>
      <c r="X48" s="154"/>
      <c r="Y48" s="155"/>
    </row>
    <row r="49" spans="1:25" ht="18" thickBot="1" x14ac:dyDescent="0.3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156"/>
      <c r="Y49" s="157"/>
    </row>
    <row r="51" spans="1:25" ht="18" thickBot="1" x14ac:dyDescent="0.35">
      <c r="A51" s="198" t="s">
        <v>29</v>
      </c>
      <c r="B51" s="198"/>
      <c r="C51" s="198"/>
      <c r="D51" s="198"/>
    </row>
    <row r="52" spans="1:25" x14ac:dyDescent="0.3">
      <c r="A52" s="201" t="s">
        <v>177</v>
      </c>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3"/>
    </row>
    <row r="53" spans="1:25" x14ac:dyDescent="0.3">
      <c r="A53" s="204"/>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6"/>
    </row>
    <row r="54" spans="1:25" x14ac:dyDescent="0.3">
      <c r="A54" s="204"/>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6"/>
    </row>
    <row r="55" spans="1:25" x14ac:dyDescent="0.3">
      <c r="A55" s="204"/>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6"/>
    </row>
    <row r="56" spans="1:25" x14ac:dyDescent="0.3">
      <c r="A56" s="204"/>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6"/>
    </row>
    <row r="57" spans="1:25" x14ac:dyDescent="0.3">
      <c r="A57" s="204"/>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6"/>
    </row>
    <row r="58" spans="1:25" ht="18" thickBot="1" x14ac:dyDescent="0.35">
      <c r="A58" s="207"/>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9"/>
    </row>
    <row r="60" spans="1:25" ht="18" thickBot="1" x14ac:dyDescent="0.35">
      <c r="A60" s="198" t="s">
        <v>27</v>
      </c>
      <c r="B60" s="198"/>
      <c r="C60" s="198"/>
      <c r="D60" s="198"/>
      <c r="E60" s="198"/>
      <c r="F60" s="198"/>
      <c r="G60" s="198"/>
      <c r="H60" s="198"/>
    </row>
    <row r="61" spans="1:25" ht="18" thickBot="1" x14ac:dyDescent="0.35">
      <c r="A61" s="210" t="s">
        <v>179</v>
      </c>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2"/>
    </row>
    <row r="63" spans="1:25" ht="18" thickBot="1" x14ac:dyDescent="0.35">
      <c r="A63" s="198" t="s">
        <v>124</v>
      </c>
      <c r="B63" s="198"/>
      <c r="C63" s="198"/>
      <c r="E63" s="198" t="s">
        <v>125</v>
      </c>
      <c r="F63" s="198"/>
      <c r="G63" s="198"/>
    </row>
    <row r="64" spans="1:25" ht="18" thickBot="1" x14ac:dyDescent="0.35">
      <c r="A64" s="199" t="s">
        <v>65</v>
      </c>
      <c r="B64" s="200"/>
      <c r="E64" s="199" t="s">
        <v>68</v>
      </c>
      <c r="F64" s="200"/>
    </row>
    <row r="66" spans="1:25" x14ac:dyDescent="0.3">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row>
    <row r="68" spans="1:25" ht="18" thickBot="1" x14ac:dyDescent="0.35">
      <c r="A68" s="213" t="s">
        <v>75</v>
      </c>
      <c r="B68" s="213"/>
      <c r="C68" s="213"/>
      <c r="D68" s="213"/>
      <c r="E68" s="213"/>
      <c r="F68" s="213"/>
    </row>
    <row r="69" spans="1:25" x14ac:dyDescent="0.3">
      <c r="A69" s="202" t="s">
        <v>180</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5"/>
    </row>
    <row r="70" spans="1:25" x14ac:dyDescent="0.3">
      <c r="A70" s="226"/>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7"/>
    </row>
    <row r="71" spans="1:25" x14ac:dyDescent="0.3">
      <c r="A71" s="226"/>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7"/>
    </row>
    <row r="72" spans="1:25" x14ac:dyDescent="0.3">
      <c r="A72" s="226"/>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7"/>
    </row>
    <row r="73" spans="1:25" x14ac:dyDescent="0.3">
      <c r="A73" s="22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7"/>
    </row>
    <row r="74" spans="1:25" x14ac:dyDescent="0.3">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7"/>
    </row>
    <row r="75" spans="1:25" x14ac:dyDescent="0.3">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7"/>
    </row>
    <row r="76" spans="1:25" x14ac:dyDescent="0.3">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7"/>
    </row>
    <row r="77" spans="1:25" x14ac:dyDescent="0.3">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7"/>
    </row>
    <row r="78" spans="1:25" x14ac:dyDescent="0.3">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7"/>
    </row>
    <row r="79" spans="1:25" x14ac:dyDescent="0.3">
      <c r="A79" s="226"/>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7"/>
    </row>
    <row r="80" spans="1:25" x14ac:dyDescent="0.3">
      <c r="A80" s="226"/>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7"/>
    </row>
    <row r="81" spans="1:25" x14ac:dyDescent="0.3">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7"/>
    </row>
    <row r="82" spans="1:25" ht="18" thickBot="1" x14ac:dyDescent="0.35">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9"/>
    </row>
    <row r="84" spans="1:25" ht="18" thickBot="1" x14ac:dyDescent="0.35">
      <c r="A84" s="198" t="s">
        <v>29</v>
      </c>
      <c r="B84" s="198"/>
      <c r="C84" s="198"/>
      <c r="D84" s="198"/>
    </row>
    <row r="85" spans="1:25" x14ac:dyDescent="0.3">
      <c r="A85" s="201" t="s">
        <v>187</v>
      </c>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3"/>
    </row>
    <row r="86" spans="1:25" x14ac:dyDescent="0.3">
      <c r="A86" s="204"/>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6"/>
    </row>
    <row r="87" spans="1:25" x14ac:dyDescent="0.3">
      <c r="A87" s="204"/>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6"/>
    </row>
    <row r="88" spans="1:25" x14ac:dyDescent="0.3">
      <c r="A88" s="204"/>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6"/>
    </row>
    <row r="89" spans="1:25" x14ac:dyDescent="0.3">
      <c r="A89" s="204"/>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6"/>
    </row>
    <row r="90" spans="1:25" x14ac:dyDescent="0.3">
      <c r="A90" s="204"/>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6"/>
    </row>
    <row r="91" spans="1:25" ht="18" thickBot="1" x14ac:dyDescent="0.35">
      <c r="A91" s="207"/>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9"/>
    </row>
    <row r="93" spans="1:25" ht="18" thickBot="1" x14ac:dyDescent="0.35">
      <c r="A93" s="198" t="s">
        <v>27</v>
      </c>
      <c r="B93" s="198"/>
      <c r="C93" s="198"/>
      <c r="D93" s="198"/>
      <c r="E93" s="198"/>
      <c r="F93" s="198"/>
      <c r="G93" s="198"/>
      <c r="H93" s="198"/>
    </row>
    <row r="94" spans="1:25" ht="18" thickBot="1" x14ac:dyDescent="0.35">
      <c r="A94" s="210" t="s">
        <v>178</v>
      </c>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2"/>
    </row>
    <row r="96" spans="1:25" ht="18" thickBot="1" x14ac:dyDescent="0.35">
      <c r="A96" s="198" t="s">
        <v>124</v>
      </c>
      <c r="B96" s="198"/>
      <c r="C96" s="198"/>
      <c r="E96" s="198" t="s">
        <v>125</v>
      </c>
      <c r="F96" s="198"/>
      <c r="G96" s="198"/>
    </row>
    <row r="97" spans="1:25" ht="18" thickBot="1" x14ac:dyDescent="0.35">
      <c r="A97" s="199" t="s">
        <v>65</v>
      </c>
      <c r="B97" s="200"/>
      <c r="E97" s="199" t="s">
        <v>65</v>
      </c>
      <c r="F97" s="200"/>
    </row>
    <row r="99" spans="1:25" x14ac:dyDescent="0.3">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row>
    <row r="101" spans="1:25" ht="18" thickBot="1" x14ac:dyDescent="0.35">
      <c r="A101" s="213" t="s">
        <v>186</v>
      </c>
      <c r="B101" s="213"/>
      <c r="C101" s="213"/>
      <c r="D101" s="213"/>
      <c r="E101" s="213"/>
      <c r="F101" s="213"/>
    </row>
    <row r="102" spans="1:25" x14ac:dyDescent="0.3">
      <c r="A102" s="201" t="s">
        <v>188</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3"/>
    </row>
    <row r="103" spans="1:25" x14ac:dyDescent="0.3">
      <c r="A103" s="204"/>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6"/>
    </row>
    <row r="104" spans="1:25" x14ac:dyDescent="0.3">
      <c r="A104" s="204"/>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6"/>
    </row>
    <row r="105" spans="1:25" x14ac:dyDescent="0.3">
      <c r="A105" s="204"/>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6"/>
    </row>
    <row r="106" spans="1:25" x14ac:dyDescent="0.3">
      <c r="A106" s="204"/>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6"/>
    </row>
    <row r="107" spans="1:25" x14ac:dyDescent="0.3">
      <c r="A107" s="204"/>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6"/>
    </row>
    <row r="108" spans="1:25" x14ac:dyDescent="0.3">
      <c r="A108" s="204"/>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6"/>
    </row>
    <row r="109" spans="1:25" x14ac:dyDescent="0.3">
      <c r="A109" s="204"/>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6"/>
    </row>
    <row r="110" spans="1:25" x14ac:dyDescent="0.3">
      <c r="A110" s="204"/>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6"/>
    </row>
    <row r="111" spans="1:25" x14ac:dyDescent="0.3">
      <c r="A111" s="204"/>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6"/>
    </row>
    <row r="112" spans="1:25" x14ac:dyDescent="0.3">
      <c r="A112" s="204"/>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6"/>
    </row>
    <row r="113" spans="1:25" x14ac:dyDescent="0.3">
      <c r="A113" s="204"/>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6"/>
    </row>
    <row r="114" spans="1:25" x14ac:dyDescent="0.3">
      <c r="A114" s="204"/>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6"/>
    </row>
    <row r="115" spans="1:25" ht="18" thickBot="1" x14ac:dyDescent="0.35">
      <c r="A115" s="207"/>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9"/>
    </row>
    <row r="117" spans="1:25" ht="18" thickBot="1" x14ac:dyDescent="0.35">
      <c r="A117" s="198" t="s">
        <v>29</v>
      </c>
      <c r="B117" s="198"/>
      <c r="C117" s="198"/>
      <c r="D117" s="198"/>
    </row>
    <row r="118" spans="1:25" x14ac:dyDescent="0.3">
      <c r="A118" s="201" t="s">
        <v>232</v>
      </c>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3"/>
    </row>
    <row r="119" spans="1:25" x14ac:dyDescent="0.3">
      <c r="A119" s="204"/>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6"/>
    </row>
    <row r="120" spans="1:25" x14ac:dyDescent="0.3">
      <c r="A120" s="204"/>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6"/>
    </row>
    <row r="121" spans="1:25" x14ac:dyDescent="0.3">
      <c r="A121" s="204"/>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6"/>
    </row>
    <row r="122" spans="1:25" x14ac:dyDescent="0.3">
      <c r="A122" s="204"/>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6"/>
    </row>
    <row r="123" spans="1:25" x14ac:dyDescent="0.3">
      <c r="A123" s="204"/>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6"/>
    </row>
    <row r="124" spans="1:25" ht="18" thickBot="1" x14ac:dyDescent="0.35">
      <c r="A124" s="207"/>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9"/>
    </row>
    <row r="126" spans="1:25" ht="18" thickBot="1" x14ac:dyDescent="0.35">
      <c r="A126" s="198" t="s">
        <v>27</v>
      </c>
      <c r="B126" s="198"/>
      <c r="C126" s="198"/>
      <c r="D126" s="198"/>
      <c r="E126" s="198"/>
      <c r="F126" s="198"/>
      <c r="G126" s="198"/>
      <c r="H126" s="198"/>
    </row>
    <row r="127" spans="1:25" ht="18" thickBot="1" x14ac:dyDescent="0.35">
      <c r="A127" s="210" t="s">
        <v>189</v>
      </c>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2"/>
    </row>
    <row r="129" spans="1:25" ht="18" thickBot="1" x14ac:dyDescent="0.35">
      <c r="A129" s="198" t="s">
        <v>124</v>
      </c>
      <c r="B129" s="198"/>
      <c r="C129" s="198"/>
      <c r="E129" s="198" t="s">
        <v>125</v>
      </c>
      <c r="F129" s="198"/>
      <c r="G129" s="198"/>
    </row>
    <row r="130" spans="1:25" ht="18" thickBot="1" x14ac:dyDescent="0.35">
      <c r="A130" s="199" t="s">
        <v>65</v>
      </c>
      <c r="B130" s="200"/>
      <c r="E130" s="199" t="s">
        <v>68</v>
      </c>
      <c r="F130" s="200"/>
    </row>
    <row r="132" spans="1:25" x14ac:dyDescent="0.3">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row>
    <row r="134" spans="1:25" ht="18" thickBot="1" x14ac:dyDescent="0.35">
      <c r="A134" s="213" t="s">
        <v>76</v>
      </c>
      <c r="B134" s="213"/>
      <c r="C134" s="213"/>
      <c r="D134" s="213"/>
      <c r="E134" s="213"/>
      <c r="F134" s="213"/>
      <c r="N134" s="158"/>
    </row>
    <row r="135" spans="1:25" x14ac:dyDescent="0.3">
      <c r="A135" s="201" t="s">
        <v>258</v>
      </c>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3"/>
    </row>
    <row r="136" spans="1:25" x14ac:dyDescent="0.3">
      <c r="A136" s="204"/>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6"/>
    </row>
    <row r="137" spans="1:25" x14ac:dyDescent="0.3">
      <c r="A137" s="204"/>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6"/>
    </row>
    <row r="138" spans="1:25" x14ac:dyDescent="0.3">
      <c r="A138" s="204"/>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6"/>
    </row>
    <row r="139" spans="1:25" x14ac:dyDescent="0.3">
      <c r="A139" s="204"/>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6"/>
    </row>
    <row r="140" spans="1:25" x14ac:dyDescent="0.3">
      <c r="A140" s="204"/>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6"/>
    </row>
    <row r="141" spans="1:25" x14ac:dyDescent="0.3">
      <c r="A141" s="204"/>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6"/>
    </row>
    <row r="142" spans="1:25" x14ac:dyDescent="0.3">
      <c r="A142" s="204"/>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6"/>
    </row>
    <row r="143" spans="1:25" x14ac:dyDescent="0.3">
      <c r="A143" s="204"/>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6"/>
    </row>
    <row r="144" spans="1:25" x14ac:dyDescent="0.3">
      <c r="A144" s="204"/>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6"/>
    </row>
    <row r="145" spans="1:25" x14ac:dyDescent="0.3">
      <c r="A145" s="204"/>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6"/>
    </row>
    <row r="146" spans="1:25" x14ac:dyDescent="0.3">
      <c r="A146" s="204"/>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6"/>
    </row>
    <row r="147" spans="1:25" x14ac:dyDescent="0.3">
      <c r="A147" s="204"/>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6"/>
    </row>
    <row r="148" spans="1:25" ht="18" thickBot="1" x14ac:dyDescent="0.35">
      <c r="A148" s="207"/>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9"/>
    </row>
    <row r="150" spans="1:25" ht="18" thickBot="1" x14ac:dyDescent="0.35">
      <c r="A150" s="198" t="s">
        <v>29</v>
      </c>
      <c r="B150" s="198"/>
      <c r="C150" s="198"/>
      <c r="D150" s="198"/>
    </row>
    <row r="151" spans="1:25" x14ac:dyDescent="0.3">
      <c r="A151" s="201" t="s">
        <v>190</v>
      </c>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3"/>
    </row>
    <row r="152" spans="1:25" x14ac:dyDescent="0.3">
      <c r="A152" s="204"/>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6"/>
    </row>
    <row r="153" spans="1:25" x14ac:dyDescent="0.3">
      <c r="A153" s="204"/>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6"/>
    </row>
    <row r="154" spans="1:25" x14ac:dyDescent="0.3">
      <c r="A154" s="204"/>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6"/>
    </row>
    <row r="155" spans="1:25" x14ac:dyDescent="0.3">
      <c r="A155" s="204"/>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6"/>
    </row>
    <row r="156" spans="1:25" x14ac:dyDescent="0.3">
      <c r="A156" s="204"/>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6"/>
    </row>
    <row r="157" spans="1:25" ht="18" thickBot="1" x14ac:dyDescent="0.35">
      <c r="A157" s="207"/>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9"/>
    </row>
    <row r="159" spans="1:25" ht="18" thickBot="1" x14ac:dyDescent="0.35">
      <c r="A159" s="198" t="s">
        <v>27</v>
      </c>
      <c r="B159" s="198"/>
      <c r="C159" s="198"/>
      <c r="D159" s="198"/>
      <c r="E159" s="198"/>
      <c r="F159" s="198"/>
      <c r="G159" s="198"/>
      <c r="H159" s="198"/>
    </row>
    <row r="160" spans="1:25" ht="18" thickBot="1" x14ac:dyDescent="0.35">
      <c r="A160" s="210" t="s">
        <v>182</v>
      </c>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2"/>
    </row>
    <row r="162" spans="1:25" ht="18" thickBot="1" x14ac:dyDescent="0.35">
      <c r="A162" s="198" t="s">
        <v>124</v>
      </c>
      <c r="B162" s="198"/>
      <c r="C162" s="198"/>
      <c r="E162" s="198" t="s">
        <v>125</v>
      </c>
      <c r="F162" s="198"/>
      <c r="G162" s="198"/>
    </row>
    <row r="163" spans="1:25" ht="18" thickBot="1" x14ac:dyDescent="0.35">
      <c r="A163" s="199" t="s">
        <v>68</v>
      </c>
      <c r="B163" s="200"/>
      <c r="E163" s="199" t="s">
        <v>68</v>
      </c>
      <c r="F163" s="200"/>
    </row>
    <row r="165" spans="1:25" x14ac:dyDescent="0.3">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row>
    <row r="167" spans="1:25" ht="18" thickBot="1" x14ac:dyDescent="0.35">
      <c r="A167" s="213" t="s">
        <v>77</v>
      </c>
      <c r="B167" s="213"/>
      <c r="C167" s="213"/>
      <c r="D167" s="213"/>
      <c r="E167" s="213"/>
      <c r="F167" s="213"/>
    </row>
    <row r="168" spans="1:25" x14ac:dyDescent="0.3">
      <c r="A168" s="201" t="s">
        <v>181</v>
      </c>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3"/>
    </row>
    <row r="169" spans="1:25" x14ac:dyDescent="0.3">
      <c r="A169" s="204"/>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6"/>
    </row>
    <row r="170" spans="1:25" x14ac:dyDescent="0.3">
      <c r="A170" s="204"/>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6"/>
    </row>
    <row r="171" spans="1:25" x14ac:dyDescent="0.3">
      <c r="A171" s="204"/>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6"/>
    </row>
    <row r="172" spans="1:25" x14ac:dyDescent="0.3">
      <c r="A172" s="204"/>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6"/>
    </row>
    <row r="173" spans="1:25" x14ac:dyDescent="0.3">
      <c r="A173" s="204"/>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6"/>
    </row>
    <row r="174" spans="1:25" x14ac:dyDescent="0.3">
      <c r="A174" s="204"/>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6"/>
    </row>
    <row r="175" spans="1:25" x14ac:dyDescent="0.3">
      <c r="A175" s="204"/>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6"/>
    </row>
    <row r="176" spans="1:25" x14ac:dyDescent="0.3">
      <c r="A176" s="204"/>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6"/>
    </row>
    <row r="177" spans="1:25" x14ac:dyDescent="0.3">
      <c r="A177" s="204"/>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6"/>
    </row>
    <row r="178" spans="1:25" x14ac:dyDescent="0.3">
      <c r="A178" s="204"/>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6"/>
    </row>
    <row r="179" spans="1:25" x14ac:dyDescent="0.3">
      <c r="A179" s="204"/>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6"/>
    </row>
    <row r="180" spans="1:25" x14ac:dyDescent="0.3">
      <c r="A180" s="204"/>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6"/>
    </row>
    <row r="181" spans="1:25" ht="18" thickBot="1" x14ac:dyDescent="0.35">
      <c r="A181" s="207"/>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9"/>
    </row>
    <row r="183" spans="1:25" ht="18" thickBot="1" x14ac:dyDescent="0.35">
      <c r="A183" s="198" t="s">
        <v>29</v>
      </c>
      <c r="B183" s="198"/>
      <c r="C183" s="198"/>
      <c r="D183" s="198"/>
    </row>
    <row r="184" spans="1:25" x14ac:dyDescent="0.3">
      <c r="A184" s="201" t="s">
        <v>191</v>
      </c>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3"/>
    </row>
    <row r="185" spans="1:25" x14ac:dyDescent="0.3">
      <c r="A185" s="204"/>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6"/>
    </row>
    <row r="186" spans="1:25" x14ac:dyDescent="0.3">
      <c r="A186" s="204"/>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6"/>
    </row>
    <row r="187" spans="1:25" x14ac:dyDescent="0.3">
      <c r="A187" s="204"/>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6"/>
    </row>
    <row r="188" spans="1:25" x14ac:dyDescent="0.3">
      <c r="A188" s="204"/>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6"/>
    </row>
    <row r="189" spans="1:25" x14ac:dyDescent="0.3">
      <c r="A189" s="204"/>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6"/>
    </row>
    <row r="190" spans="1:25" ht="18" thickBot="1" x14ac:dyDescent="0.35">
      <c r="A190" s="207"/>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9"/>
    </row>
    <row r="192" spans="1:25" ht="18" thickBot="1" x14ac:dyDescent="0.35">
      <c r="A192" s="198" t="s">
        <v>27</v>
      </c>
      <c r="B192" s="198"/>
      <c r="C192" s="198"/>
      <c r="D192" s="198"/>
      <c r="E192" s="198"/>
      <c r="F192" s="198"/>
      <c r="G192" s="198"/>
      <c r="H192" s="198"/>
    </row>
    <row r="193" spans="1:25" ht="18" thickBot="1" x14ac:dyDescent="0.35">
      <c r="A193" s="210" t="s">
        <v>182</v>
      </c>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2"/>
    </row>
    <row r="195" spans="1:25" ht="18" thickBot="1" x14ac:dyDescent="0.35">
      <c r="A195" s="198" t="s">
        <v>124</v>
      </c>
      <c r="B195" s="198"/>
      <c r="C195" s="198"/>
      <c r="E195" s="198" t="s">
        <v>125</v>
      </c>
      <c r="F195" s="198"/>
      <c r="G195" s="198"/>
    </row>
    <row r="196" spans="1:25" ht="18" thickBot="1" x14ac:dyDescent="0.35">
      <c r="A196" s="199" t="s">
        <v>66</v>
      </c>
      <c r="B196" s="200"/>
      <c r="E196" s="199" t="s">
        <v>66</v>
      </c>
      <c r="F196" s="200"/>
    </row>
    <row r="198" spans="1:25" x14ac:dyDescent="0.3">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row>
    <row r="200" spans="1:25" ht="18" thickBot="1" x14ac:dyDescent="0.35">
      <c r="A200" s="213" t="s">
        <v>78</v>
      </c>
      <c r="B200" s="213"/>
      <c r="C200" s="213"/>
      <c r="D200" s="213"/>
      <c r="E200" s="213"/>
      <c r="F200" s="213"/>
    </row>
    <row r="201" spans="1:25" x14ac:dyDescent="0.3">
      <c r="A201" s="201" t="s">
        <v>184</v>
      </c>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3"/>
    </row>
    <row r="202" spans="1:25" x14ac:dyDescent="0.3">
      <c r="A202" s="204"/>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6"/>
    </row>
    <row r="203" spans="1:25" x14ac:dyDescent="0.3">
      <c r="A203" s="204"/>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6"/>
    </row>
    <row r="204" spans="1:25" x14ac:dyDescent="0.3">
      <c r="A204" s="204"/>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6"/>
    </row>
    <row r="205" spans="1:25" x14ac:dyDescent="0.3">
      <c r="A205" s="204"/>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6"/>
    </row>
    <row r="206" spans="1:25" x14ac:dyDescent="0.3">
      <c r="A206" s="204"/>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6"/>
    </row>
    <row r="207" spans="1:25" x14ac:dyDescent="0.3">
      <c r="A207" s="204"/>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6"/>
    </row>
    <row r="208" spans="1:25" x14ac:dyDescent="0.3">
      <c r="A208" s="204"/>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6"/>
    </row>
    <row r="209" spans="1:25" x14ac:dyDescent="0.3">
      <c r="A209" s="204"/>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6"/>
    </row>
    <row r="210" spans="1:25" x14ac:dyDescent="0.3">
      <c r="A210" s="204"/>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6"/>
    </row>
    <row r="211" spans="1:25" x14ac:dyDescent="0.3">
      <c r="A211" s="204"/>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6"/>
    </row>
    <row r="212" spans="1:25" x14ac:dyDescent="0.3">
      <c r="A212" s="204"/>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6"/>
    </row>
    <row r="213" spans="1:25" x14ac:dyDescent="0.3">
      <c r="A213" s="204"/>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6"/>
    </row>
    <row r="214" spans="1:25" ht="18" thickBot="1" x14ac:dyDescent="0.35">
      <c r="A214" s="207"/>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9"/>
    </row>
    <row r="215" spans="1:25" x14ac:dyDescent="0.3">
      <c r="M215" s="158"/>
    </row>
    <row r="216" spans="1:25" ht="18" thickBot="1" x14ac:dyDescent="0.35">
      <c r="A216" s="198" t="s">
        <v>29</v>
      </c>
      <c r="B216" s="198"/>
      <c r="C216" s="198"/>
      <c r="D216" s="198"/>
    </row>
    <row r="217" spans="1:25" x14ac:dyDescent="0.3">
      <c r="A217" s="201" t="s">
        <v>185</v>
      </c>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3"/>
    </row>
    <row r="218" spans="1:25" x14ac:dyDescent="0.3">
      <c r="A218" s="204"/>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6"/>
    </row>
    <row r="219" spans="1:25" x14ac:dyDescent="0.3">
      <c r="A219" s="204"/>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6"/>
    </row>
    <row r="220" spans="1:25" x14ac:dyDescent="0.3">
      <c r="A220" s="204"/>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6"/>
    </row>
    <row r="221" spans="1:25" x14ac:dyDescent="0.3">
      <c r="A221" s="204"/>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6"/>
    </row>
    <row r="222" spans="1:25" x14ac:dyDescent="0.3">
      <c r="A222" s="204"/>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6"/>
    </row>
    <row r="223" spans="1:25" ht="18" thickBot="1" x14ac:dyDescent="0.35">
      <c r="A223" s="207"/>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9"/>
    </row>
    <row r="225" spans="1:25" ht="18" thickBot="1" x14ac:dyDescent="0.35">
      <c r="A225" s="198" t="s">
        <v>27</v>
      </c>
      <c r="B225" s="198"/>
      <c r="C225" s="198"/>
      <c r="D225" s="198"/>
      <c r="E225" s="198"/>
      <c r="F225" s="198"/>
      <c r="G225" s="198"/>
      <c r="H225" s="198"/>
    </row>
    <row r="226" spans="1:25" ht="18" thickBot="1" x14ac:dyDescent="0.35">
      <c r="A226" s="210" t="s">
        <v>183</v>
      </c>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2"/>
    </row>
    <row r="228" spans="1:25" ht="18" thickBot="1" x14ac:dyDescent="0.35">
      <c r="A228" s="198" t="s">
        <v>124</v>
      </c>
      <c r="B228" s="198"/>
      <c r="C228" s="198"/>
      <c r="E228" s="198" t="s">
        <v>125</v>
      </c>
      <c r="F228" s="198"/>
      <c r="G228" s="198"/>
    </row>
    <row r="229" spans="1:25" ht="18" thickBot="1" x14ac:dyDescent="0.35">
      <c r="A229" s="199" t="s">
        <v>65</v>
      </c>
      <c r="B229" s="200"/>
      <c r="E229" s="199" t="s">
        <v>65</v>
      </c>
      <c r="F229" s="200"/>
    </row>
    <row r="231" spans="1:25" x14ac:dyDescent="0.3">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row>
    <row r="233" spans="1:25" ht="18" thickBot="1" x14ac:dyDescent="0.35">
      <c r="A233" s="213" t="s">
        <v>79</v>
      </c>
      <c r="B233" s="213"/>
      <c r="C233" s="213"/>
      <c r="D233" s="213"/>
      <c r="E233" s="213"/>
      <c r="F233" s="213"/>
    </row>
    <row r="234" spans="1:25" x14ac:dyDescent="0.3">
      <c r="A234" s="202" t="s">
        <v>275</v>
      </c>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3"/>
    </row>
    <row r="235" spans="1:25" x14ac:dyDescent="0.3">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06"/>
    </row>
    <row r="236" spans="1:25" x14ac:dyDescent="0.3">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06"/>
    </row>
    <row r="237" spans="1:25" x14ac:dyDescent="0.3">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06"/>
    </row>
    <row r="238" spans="1:25" x14ac:dyDescent="0.3">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06"/>
    </row>
    <row r="239" spans="1:25" x14ac:dyDescent="0.3">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06"/>
    </row>
    <row r="240" spans="1:25" x14ac:dyDescent="0.3">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06"/>
    </row>
    <row r="241" spans="1:25" x14ac:dyDescent="0.3">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06"/>
    </row>
    <row r="242" spans="1:25" x14ac:dyDescent="0.3">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06"/>
    </row>
    <row r="243" spans="1:25" x14ac:dyDescent="0.3">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06"/>
    </row>
    <row r="244" spans="1:25" x14ac:dyDescent="0.3">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06"/>
    </row>
    <row r="245" spans="1:25" x14ac:dyDescent="0.3">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06"/>
    </row>
    <row r="246" spans="1:25" x14ac:dyDescent="0.3">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06"/>
    </row>
    <row r="247" spans="1:25" ht="18" thickBot="1" x14ac:dyDescent="0.35">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9"/>
    </row>
    <row r="249" spans="1:25" ht="18" thickBot="1" x14ac:dyDescent="0.35">
      <c r="A249" s="198" t="s">
        <v>29</v>
      </c>
      <c r="B249" s="198"/>
      <c r="C249" s="198"/>
      <c r="D249" s="198"/>
    </row>
    <row r="250" spans="1:25" x14ac:dyDescent="0.3">
      <c r="A250" s="201" t="s">
        <v>276</v>
      </c>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3"/>
    </row>
    <row r="251" spans="1:25" x14ac:dyDescent="0.3">
      <c r="A251" s="204"/>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6"/>
    </row>
    <row r="252" spans="1:25" x14ac:dyDescent="0.3">
      <c r="A252" s="204"/>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6"/>
    </row>
    <row r="253" spans="1:25" x14ac:dyDescent="0.3">
      <c r="A253" s="204"/>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6"/>
    </row>
    <row r="254" spans="1:25" x14ac:dyDescent="0.3">
      <c r="A254" s="204"/>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6"/>
    </row>
    <row r="255" spans="1:25" x14ac:dyDescent="0.3">
      <c r="A255" s="204"/>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6"/>
    </row>
    <row r="256" spans="1:25" ht="18" thickBot="1" x14ac:dyDescent="0.35">
      <c r="A256" s="207"/>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9"/>
    </row>
    <row r="258" spans="1:25" ht="18" thickBot="1" x14ac:dyDescent="0.35">
      <c r="A258" s="198" t="s">
        <v>27</v>
      </c>
      <c r="B258" s="198"/>
      <c r="C258" s="198"/>
      <c r="D258" s="198"/>
      <c r="E258" s="198"/>
      <c r="F258" s="198"/>
      <c r="G258" s="198"/>
      <c r="H258" s="198"/>
    </row>
    <row r="259" spans="1:25" ht="18" thickBot="1" x14ac:dyDescent="0.35">
      <c r="A259" s="210" t="s">
        <v>254</v>
      </c>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2"/>
    </row>
    <row r="261" spans="1:25" ht="18" thickBot="1" x14ac:dyDescent="0.35">
      <c r="A261" s="198" t="s">
        <v>124</v>
      </c>
      <c r="B261" s="198"/>
      <c r="C261" s="198"/>
      <c r="E261" s="198" t="s">
        <v>125</v>
      </c>
      <c r="F261" s="198"/>
      <c r="G261" s="198"/>
    </row>
    <row r="262" spans="1:25" ht="18" thickBot="1" x14ac:dyDescent="0.35">
      <c r="A262" s="199" t="s">
        <v>65</v>
      </c>
      <c r="B262" s="200"/>
      <c r="E262" s="199" t="s">
        <v>68</v>
      </c>
      <c r="F262" s="200"/>
    </row>
    <row r="264" spans="1:25" x14ac:dyDescent="0.3">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row>
    <row r="266" spans="1:25" ht="18" thickBot="1" x14ac:dyDescent="0.35">
      <c r="A266" s="213" t="s">
        <v>80</v>
      </c>
      <c r="B266" s="213"/>
      <c r="C266" s="213"/>
      <c r="D266" s="213"/>
      <c r="E266" s="213"/>
      <c r="F266" s="213"/>
    </row>
    <row r="267" spans="1:25" x14ac:dyDescent="0.3">
      <c r="A267" s="201" t="s">
        <v>256</v>
      </c>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3"/>
    </row>
    <row r="268" spans="1:25" x14ac:dyDescent="0.3">
      <c r="A268" s="204"/>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6"/>
    </row>
    <row r="269" spans="1:25" x14ac:dyDescent="0.3">
      <c r="A269" s="204"/>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6"/>
    </row>
    <row r="270" spans="1:25" x14ac:dyDescent="0.3">
      <c r="A270" s="204"/>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6"/>
    </row>
    <row r="271" spans="1:25" x14ac:dyDescent="0.3">
      <c r="A271" s="204"/>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6"/>
    </row>
    <row r="272" spans="1:25" x14ac:dyDescent="0.3">
      <c r="A272" s="204"/>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6"/>
    </row>
    <row r="273" spans="1:25" x14ac:dyDescent="0.3">
      <c r="A273" s="204"/>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6"/>
    </row>
    <row r="274" spans="1:25" x14ac:dyDescent="0.3">
      <c r="A274" s="204"/>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6"/>
    </row>
    <row r="275" spans="1:25" x14ac:dyDescent="0.3">
      <c r="A275" s="204"/>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6"/>
    </row>
    <row r="276" spans="1:25" x14ac:dyDescent="0.3">
      <c r="A276" s="204"/>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6"/>
    </row>
    <row r="277" spans="1:25" x14ac:dyDescent="0.3">
      <c r="A277" s="204"/>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6"/>
    </row>
    <row r="278" spans="1:25" x14ac:dyDescent="0.3">
      <c r="A278" s="204"/>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6"/>
    </row>
    <row r="279" spans="1:25" x14ac:dyDescent="0.3">
      <c r="A279" s="204"/>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6"/>
    </row>
    <row r="280" spans="1:25" ht="18" thickBot="1" x14ac:dyDescent="0.35">
      <c r="A280" s="207"/>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9"/>
    </row>
    <row r="282" spans="1:25" ht="18" thickBot="1" x14ac:dyDescent="0.35">
      <c r="A282" s="198" t="s">
        <v>29</v>
      </c>
      <c r="B282" s="198"/>
      <c r="C282" s="198"/>
      <c r="D282" s="198"/>
    </row>
    <row r="283" spans="1:25" x14ac:dyDescent="0.3">
      <c r="A283" s="201" t="s">
        <v>255</v>
      </c>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3"/>
    </row>
    <row r="284" spans="1:25" x14ac:dyDescent="0.3">
      <c r="A284" s="204"/>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6"/>
    </row>
    <row r="285" spans="1:25" x14ac:dyDescent="0.3">
      <c r="A285" s="204"/>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6"/>
    </row>
    <row r="286" spans="1:25" x14ac:dyDescent="0.3">
      <c r="A286" s="204"/>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6"/>
    </row>
    <row r="287" spans="1:25" x14ac:dyDescent="0.3">
      <c r="A287" s="204"/>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6"/>
    </row>
    <row r="288" spans="1:25" x14ac:dyDescent="0.3">
      <c r="A288" s="204"/>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6"/>
    </row>
    <row r="289" spans="1:25" ht="18" thickBot="1" x14ac:dyDescent="0.35">
      <c r="A289" s="207"/>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9"/>
    </row>
    <row r="291" spans="1:25" ht="18" thickBot="1" x14ac:dyDescent="0.35">
      <c r="A291" s="198" t="s">
        <v>27</v>
      </c>
      <c r="B291" s="198"/>
      <c r="C291" s="198"/>
      <c r="D291" s="198"/>
      <c r="E291" s="198"/>
      <c r="F291" s="198"/>
      <c r="G291" s="198"/>
      <c r="H291" s="198"/>
    </row>
    <row r="292" spans="1:25" ht="18" thickBot="1" x14ac:dyDescent="0.35">
      <c r="A292" s="210" t="s">
        <v>254</v>
      </c>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2"/>
    </row>
    <row r="294" spans="1:25" ht="18" thickBot="1" x14ac:dyDescent="0.35">
      <c r="A294" s="198" t="s">
        <v>124</v>
      </c>
      <c r="B294" s="198"/>
      <c r="C294" s="198"/>
      <c r="E294" s="198" t="s">
        <v>125</v>
      </c>
      <c r="F294" s="198"/>
      <c r="G294" s="198"/>
    </row>
    <row r="295" spans="1:25" ht="18" thickBot="1" x14ac:dyDescent="0.35">
      <c r="A295" s="199" t="s">
        <v>65</v>
      </c>
      <c r="B295" s="200"/>
      <c r="E295" s="199" t="s">
        <v>68</v>
      </c>
      <c r="F295" s="200"/>
    </row>
    <row r="297" spans="1:25" x14ac:dyDescent="0.3">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row>
    <row r="299" spans="1:25" ht="18" thickBot="1" x14ac:dyDescent="0.35">
      <c r="A299" s="213" t="s">
        <v>81</v>
      </c>
      <c r="B299" s="213"/>
      <c r="C299" s="213"/>
      <c r="D299" s="213"/>
      <c r="E299" s="213"/>
      <c r="F299" s="213"/>
    </row>
    <row r="300" spans="1:25" x14ac:dyDescent="0.3">
      <c r="A300" s="201" t="s">
        <v>220</v>
      </c>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3"/>
    </row>
    <row r="301" spans="1:25" x14ac:dyDescent="0.3">
      <c r="A301" s="204"/>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6"/>
    </row>
    <row r="302" spans="1:25" x14ac:dyDescent="0.3">
      <c r="A302" s="204"/>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6"/>
    </row>
    <row r="303" spans="1:25" x14ac:dyDescent="0.3">
      <c r="A303" s="204"/>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6"/>
    </row>
    <row r="304" spans="1:25" x14ac:dyDescent="0.3">
      <c r="A304" s="204"/>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6"/>
    </row>
    <row r="305" spans="1:25" x14ac:dyDescent="0.3">
      <c r="A305" s="204"/>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6"/>
    </row>
    <row r="306" spans="1:25" x14ac:dyDescent="0.3">
      <c r="A306" s="204"/>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6"/>
    </row>
    <row r="307" spans="1:25" x14ac:dyDescent="0.3">
      <c r="A307" s="204"/>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6"/>
    </row>
    <row r="308" spans="1:25" x14ac:dyDescent="0.3">
      <c r="A308" s="204"/>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6"/>
    </row>
    <row r="309" spans="1:25" x14ac:dyDescent="0.3">
      <c r="A309" s="204"/>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6"/>
    </row>
    <row r="310" spans="1:25" x14ac:dyDescent="0.3">
      <c r="A310" s="204"/>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6"/>
    </row>
    <row r="311" spans="1:25" x14ac:dyDescent="0.3">
      <c r="A311" s="204"/>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6"/>
    </row>
    <row r="312" spans="1:25" x14ac:dyDescent="0.3">
      <c r="A312" s="204"/>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6"/>
    </row>
    <row r="313" spans="1:25" ht="18" thickBot="1" x14ac:dyDescent="0.35">
      <c r="A313" s="207"/>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9"/>
    </row>
    <row r="315" spans="1:25" ht="18" thickBot="1" x14ac:dyDescent="0.35">
      <c r="A315" s="198" t="s">
        <v>29</v>
      </c>
      <c r="B315" s="198"/>
      <c r="C315" s="198"/>
      <c r="D315" s="198"/>
    </row>
    <row r="316" spans="1:25" x14ac:dyDescent="0.3">
      <c r="A316" s="201" t="s">
        <v>223</v>
      </c>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3"/>
    </row>
    <row r="317" spans="1:25" x14ac:dyDescent="0.3">
      <c r="A317" s="204"/>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6"/>
    </row>
    <row r="318" spans="1:25" x14ac:dyDescent="0.3">
      <c r="A318" s="204"/>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6"/>
    </row>
    <row r="319" spans="1:25" x14ac:dyDescent="0.3">
      <c r="A319" s="204"/>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6"/>
    </row>
    <row r="320" spans="1:25" x14ac:dyDescent="0.3">
      <c r="A320" s="204"/>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6"/>
    </row>
    <row r="321" spans="1:25" x14ac:dyDescent="0.3">
      <c r="A321" s="204"/>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6"/>
    </row>
    <row r="322" spans="1:25" ht="18" thickBot="1" x14ac:dyDescent="0.35">
      <c r="A322" s="207"/>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9"/>
    </row>
    <row r="324" spans="1:25" ht="18" thickBot="1" x14ac:dyDescent="0.35">
      <c r="A324" s="198" t="s">
        <v>27</v>
      </c>
      <c r="B324" s="198"/>
      <c r="C324" s="198"/>
      <c r="D324" s="198"/>
      <c r="E324" s="198"/>
      <c r="F324" s="198"/>
      <c r="G324" s="198"/>
      <c r="H324" s="198"/>
    </row>
    <row r="325" spans="1:25" ht="18" thickBot="1" x14ac:dyDescent="0.35">
      <c r="A325" s="210" t="s">
        <v>175</v>
      </c>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2"/>
    </row>
    <row r="327" spans="1:25" ht="18" thickBot="1" x14ac:dyDescent="0.35">
      <c r="A327" s="198" t="s">
        <v>124</v>
      </c>
      <c r="B327" s="198"/>
      <c r="C327" s="198"/>
      <c r="E327" s="198" t="s">
        <v>125</v>
      </c>
      <c r="F327" s="198"/>
      <c r="G327" s="198"/>
    </row>
    <row r="328" spans="1:25" ht="18" thickBot="1" x14ac:dyDescent="0.35">
      <c r="A328" s="199" t="s">
        <v>65</v>
      </c>
      <c r="B328" s="200"/>
      <c r="E328" s="199" t="s">
        <v>68</v>
      </c>
      <c r="F328" s="200"/>
    </row>
    <row r="330" spans="1:25" s="151" customFormat="1" x14ac:dyDescent="0.3"/>
    <row r="332" spans="1:25" ht="18" thickBot="1" x14ac:dyDescent="0.35">
      <c r="A332" s="213" t="s">
        <v>82</v>
      </c>
      <c r="B332" s="213"/>
      <c r="C332" s="213"/>
      <c r="D332" s="213"/>
      <c r="E332" s="213"/>
      <c r="F332" s="213"/>
    </row>
    <row r="333" spans="1:25" x14ac:dyDescent="0.3">
      <c r="A333" s="201" t="s">
        <v>257</v>
      </c>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3"/>
    </row>
    <row r="334" spans="1:25" x14ac:dyDescent="0.3">
      <c r="A334" s="204"/>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6"/>
    </row>
    <row r="335" spans="1:25" x14ac:dyDescent="0.3">
      <c r="A335" s="204"/>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6"/>
    </row>
    <row r="336" spans="1:25" x14ac:dyDescent="0.3">
      <c r="A336" s="204"/>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6"/>
    </row>
    <row r="337" spans="1:25" x14ac:dyDescent="0.3">
      <c r="A337" s="204"/>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6"/>
    </row>
    <row r="338" spans="1:25" x14ac:dyDescent="0.3">
      <c r="A338" s="204"/>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6"/>
    </row>
    <row r="339" spans="1:25" x14ac:dyDescent="0.3">
      <c r="A339" s="204"/>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6"/>
    </row>
    <row r="340" spans="1:25" x14ac:dyDescent="0.3">
      <c r="A340" s="204"/>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6"/>
    </row>
    <row r="341" spans="1:25" x14ac:dyDescent="0.3">
      <c r="A341" s="204"/>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6"/>
    </row>
    <row r="342" spans="1:25" x14ac:dyDescent="0.3">
      <c r="A342" s="204"/>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6"/>
    </row>
    <row r="343" spans="1:25" x14ac:dyDescent="0.3">
      <c r="A343" s="204"/>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6"/>
    </row>
    <row r="344" spans="1:25" x14ac:dyDescent="0.3">
      <c r="A344" s="204"/>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6"/>
    </row>
    <row r="345" spans="1:25" x14ac:dyDescent="0.3">
      <c r="A345" s="204"/>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6"/>
    </row>
    <row r="346" spans="1:25" ht="18" thickBot="1" x14ac:dyDescent="0.35">
      <c r="A346" s="207"/>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9"/>
    </row>
    <row r="348" spans="1:25" ht="18" thickBot="1" x14ac:dyDescent="0.35">
      <c r="A348" s="198" t="s">
        <v>29</v>
      </c>
      <c r="B348" s="198"/>
      <c r="C348" s="198"/>
      <c r="D348" s="198"/>
    </row>
    <row r="349" spans="1:25" x14ac:dyDescent="0.3">
      <c r="A349" s="201" t="s">
        <v>231</v>
      </c>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3"/>
    </row>
    <row r="350" spans="1:25" x14ac:dyDescent="0.3">
      <c r="A350" s="204"/>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6"/>
    </row>
    <row r="351" spans="1:25" x14ac:dyDescent="0.3">
      <c r="A351" s="204"/>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6"/>
    </row>
    <row r="352" spans="1:25" x14ac:dyDescent="0.3">
      <c r="A352" s="204"/>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6"/>
    </row>
    <row r="353" spans="1:25" x14ac:dyDescent="0.3">
      <c r="A353" s="204"/>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6"/>
    </row>
    <row r="354" spans="1:25" x14ac:dyDescent="0.3">
      <c r="A354" s="204"/>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6"/>
    </row>
    <row r="355" spans="1:25" ht="18" thickBot="1" x14ac:dyDescent="0.35">
      <c r="A355" s="207"/>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9"/>
    </row>
    <row r="357" spans="1:25" ht="18" thickBot="1" x14ac:dyDescent="0.35">
      <c r="A357" s="198" t="s">
        <v>27</v>
      </c>
      <c r="B357" s="198"/>
      <c r="C357" s="198"/>
      <c r="D357" s="198"/>
      <c r="E357" s="198"/>
      <c r="F357" s="198"/>
      <c r="G357" s="198"/>
      <c r="H357" s="198"/>
    </row>
    <row r="358" spans="1:25" ht="18" thickBot="1" x14ac:dyDescent="0.35">
      <c r="A358" s="210" t="s">
        <v>271</v>
      </c>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2"/>
    </row>
    <row r="360" spans="1:25" ht="18" thickBot="1" x14ac:dyDescent="0.35">
      <c r="A360" s="198" t="s">
        <v>124</v>
      </c>
      <c r="B360" s="198"/>
      <c r="C360" s="198"/>
      <c r="E360" s="198" t="s">
        <v>125</v>
      </c>
      <c r="F360" s="198"/>
      <c r="G360" s="198"/>
    </row>
    <row r="361" spans="1:25" ht="18" thickBot="1" x14ac:dyDescent="0.35">
      <c r="A361" s="199" t="s">
        <v>65</v>
      </c>
      <c r="B361" s="200"/>
      <c r="E361" s="199" t="s">
        <v>68</v>
      </c>
      <c r="F361" s="200"/>
    </row>
    <row r="363" spans="1:25" s="151" customFormat="1" x14ac:dyDescent="0.3"/>
    <row r="365" spans="1:25" ht="18" thickBot="1" x14ac:dyDescent="0.35">
      <c r="A365" s="213" t="s">
        <v>83</v>
      </c>
      <c r="B365" s="213"/>
      <c r="C365" s="213"/>
      <c r="D365" s="213"/>
      <c r="E365" s="213"/>
      <c r="F365" s="213"/>
    </row>
    <row r="366" spans="1:25" x14ac:dyDescent="0.3">
      <c r="A366" s="201" t="s">
        <v>277</v>
      </c>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3"/>
    </row>
    <row r="367" spans="1:25" x14ac:dyDescent="0.3">
      <c r="A367" s="204"/>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6"/>
    </row>
    <row r="368" spans="1:25" x14ac:dyDescent="0.3">
      <c r="A368" s="204"/>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6"/>
    </row>
    <row r="369" spans="1:25" x14ac:dyDescent="0.3">
      <c r="A369" s="204"/>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6"/>
    </row>
    <row r="370" spans="1:25" x14ac:dyDescent="0.3">
      <c r="A370" s="204"/>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6"/>
    </row>
    <row r="371" spans="1:25" x14ac:dyDescent="0.3">
      <c r="A371" s="204"/>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6"/>
    </row>
    <row r="372" spans="1:25" x14ac:dyDescent="0.3">
      <c r="A372" s="204"/>
      <c r="B372" s="205"/>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6"/>
    </row>
    <row r="373" spans="1:25" x14ac:dyDescent="0.3">
      <c r="A373" s="204"/>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6"/>
    </row>
    <row r="374" spans="1:25" x14ac:dyDescent="0.3">
      <c r="A374" s="204"/>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6"/>
    </row>
    <row r="375" spans="1:25" x14ac:dyDescent="0.3">
      <c r="A375" s="204"/>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6"/>
    </row>
    <row r="376" spans="1:25" x14ac:dyDescent="0.3">
      <c r="A376" s="204"/>
      <c r="B376" s="205"/>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6"/>
    </row>
    <row r="377" spans="1:25" x14ac:dyDescent="0.3">
      <c r="A377" s="204"/>
      <c r="B377" s="205"/>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6"/>
    </row>
    <row r="378" spans="1:25" x14ac:dyDescent="0.3">
      <c r="A378" s="204"/>
      <c r="B378" s="205"/>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6"/>
    </row>
    <row r="379" spans="1:25" ht="18" thickBot="1" x14ac:dyDescent="0.35">
      <c r="A379" s="207"/>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9"/>
    </row>
    <row r="381" spans="1:25" ht="18" thickBot="1" x14ac:dyDescent="0.35">
      <c r="A381" s="198" t="s">
        <v>29</v>
      </c>
      <c r="B381" s="198"/>
      <c r="C381" s="198"/>
      <c r="D381" s="198"/>
    </row>
    <row r="382" spans="1:25" x14ac:dyDescent="0.3">
      <c r="A382" s="201" t="s">
        <v>250</v>
      </c>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3"/>
    </row>
    <row r="383" spans="1:25" x14ac:dyDescent="0.3">
      <c r="A383" s="204"/>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6"/>
    </row>
    <row r="384" spans="1:25" x14ac:dyDescent="0.3">
      <c r="A384" s="204"/>
      <c r="B384" s="205"/>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6"/>
    </row>
    <row r="385" spans="1:25" x14ac:dyDescent="0.3">
      <c r="A385" s="204"/>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6"/>
    </row>
    <row r="386" spans="1:25" x14ac:dyDescent="0.3">
      <c r="A386" s="204"/>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6"/>
    </row>
    <row r="387" spans="1:25" x14ac:dyDescent="0.3">
      <c r="A387" s="204"/>
      <c r="B387" s="205"/>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6"/>
    </row>
    <row r="388" spans="1:25" ht="18" thickBot="1" x14ac:dyDescent="0.35">
      <c r="A388" s="207"/>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9"/>
    </row>
    <row r="390" spans="1:25" ht="18" thickBot="1" x14ac:dyDescent="0.35">
      <c r="A390" s="198" t="s">
        <v>27</v>
      </c>
      <c r="B390" s="198"/>
      <c r="C390" s="198"/>
      <c r="D390" s="198"/>
      <c r="E390" s="198"/>
      <c r="F390" s="198"/>
      <c r="G390" s="198"/>
      <c r="H390" s="198"/>
    </row>
    <row r="391" spans="1:25" ht="18" thickBot="1" x14ac:dyDescent="0.35">
      <c r="A391" s="210"/>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2"/>
    </row>
    <row r="393" spans="1:25" ht="18" thickBot="1" x14ac:dyDescent="0.35">
      <c r="A393" s="198" t="s">
        <v>124</v>
      </c>
      <c r="B393" s="198"/>
      <c r="C393" s="198"/>
      <c r="E393" s="198" t="s">
        <v>125</v>
      </c>
      <c r="F393" s="198"/>
      <c r="G393" s="198"/>
    </row>
    <row r="394" spans="1:25" ht="18" thickBot="1" x14ac:dyDescent="0.35">
      <c r="A394" s="199"/>
      <c r="B394" s="200"/>
      <c r="E394" s="199"/>
      <c r="F394" s="200"/>
    </row>
    <row r="396" spans="1:25" s="151" customFormat="1" x14ac:dyDescent="0.3"/>
    <row r="398" spans="1:25" ht="18" thickBot="1" x14ac:dyDescent="0.35">
      <c r="A398" s="213" t="s">
        <v>84</v>
      </c>
      <c r="B398" s="213"/>
      <c r="C398" s="213"/>
      <c r="D398" s="213"/>
      <c r="E398" s="213"/>
      <c r="F398" s="213"/>
    </row>
    <row r="399" spans="1:25" x14ac:dyDescent="0.3">
      <c r="A399" s="201" t="s">
        <v>222</v>
      </c>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3"/>
    </row>
    <row r="400" spans="1:25" x14ac:dyDescent="0.3">
      <c r="A400" s="204"/>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6"/>
    </row>
    <row r="401" spans="1:25" x14ac:dyDescent="0.3">
      <c r="A401" s="204"/>
      <c r="B401" s="205"/>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6"/>
    </row>
    <row r="402" spans="1:25" x14ac:dyDescent="0.3">
      <c r="A402" s="204"/>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6"/>
    </row>
    <row r="403" spans="1:25" x14ac:dyDescent="0.3">
      <c r="A403" s="204"/>
      <c r="B403" s="205"/>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6"/>
    </row>
    <row r="404" spans="1:25" x14ac:dyDescent="0.3">
      <c r="A404" s="204"/>
      <c r="B404" s="205"/>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6"/>
    </row>
    <row r="405" spans="1:25" x14ac:dyDescent="0.3">
      <c r="A405" s="204"/>
      <c r="B405" s="205"/>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6"/>
    </row>
    <row r="406" spans="1:25" x14ac:dyDescent="0.3">
      <c r="A406" s="204"/>
      <c r="B406" s="205"/>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6"/>
    </row>
    <row r="407" spans="1:25" x14ac:dyDescent="0.3">
      <c r="A407" s="204"/>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6"/>
    </row>
    <row r="408" spans="1:25" x14ac:dyDescent="0.3">
      <c r="A408" s="204"/>
      <c r="B408" s="205"/>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6"/>
    </row>
    <row r="409" spans="1:25" x14ac:dyDescent="0.3">
      <c r="A409" s="204"/>
      <c r="B409" s="205"/>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6"/>
    </row>
    <row r="410" spans="1:25" x14ac:dyDescent="0.3">
      <c r="A410" s="204"/>
      <c r="B410" s="205"/>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6"/>
    </row>
    <row r="411" spans="1:25" x14ac:dyDescent="0.3">
      <c r="A411" s="204"/>
      <c r="B411" s="205"/>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6"/>
    </row>
    <row r="412" spans="1:25" ht="18" thickBot="1" x14ac:dyDescent="0.35">
      <c r="A412" s="207"/>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9"/>
    </row>
    <row r="414" spans="1:25" ht="18" thickBot="1" x14ac:dyDescent="0.35">
      <c r="A414" s="198" t="s">
        <v>29</v>
      </c>
      <c r="B414" s="198"/>
      <c r="C414" s="198"/>
      <c r="D414" s="198"/>
    </row>
    <row r="415" spans="1:25" x14ac:dyDescent="0.3">
      <c r="A415" s="201" t="s">
        <v>221</v>
      </c>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3"/>
    </row>
    <row r="416" spans="1:25" x14ac:dyDescent="0.3">
      <c r="A416" s="204"/>
      <c r="B416" s="205"/>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6"/>
    </row>
    <row r="417" spans="1:32" x14ac:dyDescent="0.3">
      <c r="A417" s="204"/>
      <c r="B417" s="205"/>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6"/>
    </row>
    <row r="418" spans="1:32" x14ac:dyDescent="0.3">
      <c r="A418" s="204"/>
      <c r="B418" s="205"/>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6"/>
    </row>
    <row r="419" spans="1:32" x14ac:dyDescent="0.3">
      <c r="A419" s="204"/>
      <c r="B419" s="205"/>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6"/>
      <c r="AF419" s="159"/>
    </row>
    <row r="420" spans="1:32" x14ac:dyDescent="0.3">
      <c r="A420" s="204"/>
      <c r="B420" s="205"/>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6"/>
    </row>
    <row r="421" spans="1:32" ht="18" thickBot="1" x14ac:dyDescent="0.35">
      <c r="A421" s="207"/>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9"/>
    </row>
    <row r="423" spans="1:32" ht="18" thickBot="1" x14ac:dyDescent="0.35">
      <c r="A423" s="198" t="s">
        <v>27</v>
      </c>
      <c r="B423" s="198"/>
      <c r="C423" s="198"/>
      <c r="D423" s="198"/>
      <c r="E423" s="198"/>
      <c r="F423" s="198"/>
      <c r="G423" s="198"/>
      <c r="H423" s="198"/>
    </row>
    <row r="424" spans="1:32" ht="18" thickBot="1" x14ac:dyDescent="0.35">
      <c r="A424" s="210" t="s">
        <v>289</v>
      </c>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2"/>
    </row>
    <row r="426" spans="1:32" ht="18" thickBot="1" x14ac:dyDescent="0.35">
      <c r="A426" s="198" t="s">
        <v>124</v>
      </c>
      <c r="B426" s="198"/>
      <c r="C426" s="198"/>
      <c r="E426" s="198" t="s">
        <v>125</v>
      </c>
      <c r="F426" s="198"/>
      <c r="G426" s="198"/>
    </row>
    <row r="427" spans="1:32" ht="18" thickBot="1" x14ac:dyDescent="0.35">
      <c r="A427" s="199" t="s">
        <v>65</v>
      </c>
      <c r="B427" s="200"/>
      <c r="E427" s="199" t="s">
        <v>65</v>
      </c>
      <c r="F427" s="200"/>
    </row>
    <row r="429" spans="1:32" s="151" customFormat="1" x14ac:dyDescent="0.3"/>
    <row r="431" spans="1:32" ht="18" thickBot="1" x14ac:dyDescent="0.35">
      <c r="A431" s="213" t="s">
        <v>85</v>
      </c>
      <c r="B431" s="213"/>
      <c r="C431" s="213"/>
      <c r="D431" s="213"/>
      <c r="E431" s="213"/>
      <c r="F431" s="213"/>
    </row>
    <row r="432" spans="1:32" x14ac:dyDescent="0.3">
      <c r="A432" s="201" t="s">
        <v>288</v>
      </c>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3"/>
    </row>
    <row r="433" spans="1:25" x14ac:dyDescent="0.3">
      <c r="A433" s="204"/>
      <c r="B433" s="205"/>
      <c r="C433" s="20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6"/>
    </row>
    <row r="434" spans="1:25" x14ac:dyDescent="0.3">
      <c r="A434" s="204"/>
      <c r="B434" s="205"/>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6"/>
    </row>
    <row r="435" spans="1:25" x14ac:dyDescent="0.3">
      <c r="A435" s="204"/>
      <c r="B435" s="205"/>
      <c r="C435" s="20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6"/>
    </row>
    <row r="436" spans="1:25" x14ac:dyDescent="0.3">
      <c r="A436" s="204"/>
      <c r="B436" s="205"/>
      <c r="C436" s="20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6"/>
    </row>
    <row r="437" spans="1:25" x14ac:dyDescent="0.3">
      <c r="A437" s="204"/>
      <c r="B437" s="205"/>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6"/>
    </row>
    <row r="438" spans="1:25" x14ac:dyDescent="0.3">
      <c r="A438" s="204"/>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6"/>
    </row>
    <row r="439" spans="1:25" x14ac:dyDescent="0.3">
      <c r="A439" s="204"/>
      <c r="B439" s="205"/>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6"/>
    </row>
    <row r="440" spans="1:25" x14ac:dyDescent="0.3">
      <c r="A440" s="204"/>
      <c r="B440" s="205"/>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6"/>
    </row>
    <row r="441" spans="1:25" x14ac:dyDescent="0.3">
      <c r="A441" s="204"/>
      <c r="B441" s="205"/>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6"/>
    </row>
    <row r="442" spans="1:25" x14ac:dyDescent="0.3">
      <c r="A442" s="204"/>
      <c r="B442" s="205"/>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6"/>
    </row>
    <row r="443" spans="1:25" x14ac:dyDescent="0.3">
      <c r="A443" s="204"/>
      <c r="B443" s="205"/>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6"/>
    </row>
    <row r="444" spans="1:25" x14ac:dyDescent="0.3">
      <c r="A444" s="204"/>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6"/>
    </row>
    <row r="445" spans="1:25" ht="18" thickBot="1" x14ac:dyDescent="0.35">
      <c r="A445" s="207"/>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9"/>
    </row>
    <row r="447" spans="1:25" ht="18" thickBot="1" x14ac:dyDescent="0.35">
      <c r="A447" s="198" t="s">
        <v>29</v>
      </c>
      <c r="B447" s="198"/>
      <c r="C447" s="198"/>
      <c r="D447" s="198"/>
    </row>
    <row r="448" spans="1:25" x14ac:dyDescent="0.3">
      <c r="A448" s="201" t="s">
        <v>272</v>
      </c>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3"/>
    </row>
    <row r="449" spans="1:25" x14ac:dyDescent="0.3">
      <c r="A449" s="204"/>
      <c r="B449" s="205"/>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6"/>
    </row>
    <row r="450" spans="1:25" x14ac:dyDescent="0.3">
      <c r="A450" s="204"/>
      <c r="B450" s="205"/>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6"/>
    </row>
    <row r="451" spans="1:25" x14ac:dyDescent="0.3">
      <c r="A451" s="204"/>
      <c r="B451" s="205"/>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6"/>
    </row>
    <row r="452" spans="1:25" x14ac:dyDescent="0.3">
      <c r="A452" s="204"/>
      <c r="B452" s="205"/>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6"/>
    </row>
    <row r="453" spans="1:25" x14ac:dyDescent="0.3">
      <c r="A453" s="204"/>
      <c r="B453" s="205"/>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6"/>
    </row>
    <row r="454" spans="1:25" ht="18" thickBot="1" x14ac:dyDescent="0.35">
      <c r="A454" s="207"/>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9"/>
    </row>
    <row r="456" spans="1:25" ht="18" thickBot="1" x14ac:dyDescent="0.35">
      <c r="A456" s="198" t="s">
        <v>27</v>
      </c>
      <c r="B456" s="198"/>
      <c r="C456" s="198"/>
      <c r="D456" s="198"/>
      <c r="E456" s="198"/>
      <c r="F456" s="198"/>
      <c r="G456" s="198"/>
      <c r="H456" s="198"/>
    </row>
    <row r="457" spans="1:25" ht="18" thickBot="1" x14ac:dyDescent="0.35">
      <c r="A457" s="210" t="s">
        <v>175</v>
      </c>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2"/>
    </row>
    <row r="459" spans="1:25" ht="18" thickBot="1" x14ac:dyDescent="0.35">
      <c r="A459" s="198" t="s">
        <v>124</v>
      </c>
      <c r="B459" s="198"/>
      <c r="C459" s="198"/>
      <c r="E459" s="198" t="s">
        <v>125</v>
      </c>
      <c r="F459" s="198"/>
      <c r="G459" s="198"/>
    </row>
    <row r="460" spans="1:25" ht="18" thickBot="1" x14ac:dyDescent="0.35">
      <c r="A460" s="199" t="s">
        <v>65</v>
      </c>
      <c r="B460" s="200"/>
      <c r="E460" s="199" t="s">
        <v>65</v>
      </c>
      <c r="F460" s="200"/>
    </row>
    <row r="462" spans="1:25" s="151" customFormat="1" x14ac:dyDescent="0.3"/>
    <row r="464" spans="1:25" ht="18" thickBot="1" x14ac:dyDescent="0.35">
      <c r="A464" s="213" t="s">
        <v>86</v>
      </c>
      <c r="B464" s="213"/>
      <c r="C464" s="213"/>
      <c r="D464" s="213"/>
      <c r="E464" s="213"/>
      <c r="F464" s="213"/>
    </row>
    <row r="465" spans="1:25" x14ac:dyDescent="0.3">
      <c r="A465" s="201" t="s">
        <v>273</v>
      </c>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3"/>
    </row>
    <row r="466" spans="1:25" x14ac:dyDescent="0.3">
      <c r="A466" s="204"/>
      <c r="B466" s="205"/>
      <c r="C466" s="20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6"/>
    </row>
    <row r="467" spans="1:25" x14ac:dyDescent="0.3">
      <c r="A467" s="204"/>
      <c r="B467" s="205"/>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6"/>
    </row>
    <row r="468" spans="1:25" x14ac:dyDescent="0.3">
      <c r="A468" s="204"/>
      <c r="B468" s="205"/>
      <c r="C468" s="20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6"/>
    </row>
    <row r="469" spans="1:25" x14ac:dyDescent="0.3">
      <c r="A469" s="204"/>
      <c r="B469" s="205"/>
      <c r="C469" s="20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6"/>
    </row>
    <row r="470" spans="1:25" x14ac:dyDescent="0.3">
      <c r="A470" s="204"/>
      <c r="B470" s="205"/>
      <c r="C470" s="20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6"/>
    </row>
    <row r="471" spans="1:25" x14ac:dyDescent="0.3">
      <c r="A471" s="204"/>
      <c r="B471" s="205"/>
      <c r="C471" s="20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6"/>
    </row>
    <row r="472" spans="1:25" x14ac:dyDescent="0.3">
      <c r="A472" s="204"/>
      <c r="B472" s="205"/>
      <c r="C472" s="20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6"/>
    </row>
    <row r="473" spans="1:25" x14ac:dyDescent="0.3">
      <c r="A473" s="204"/>
      <c r="B473" s="205"/>
      <c r="C473" s="20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6"/>
    </row>
    <row r="474" spans="1:25" x14ac:dyDescent="0.3">
      <c r="A474" s="204"/>
      <c r="B474" s="205"/>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6"/>
    </row>
    <row r="475" spans="1:25" x14ac:dyDescent="0.3">
      <c r="A475" s="204"/>
      <c r="B475" s="205"/>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6"/>
    </row>
    <row r="476" spans="1:25" x14ac:dyDescent="0.3">
      <c r="A476" s="204"/>
      <c r="B476" s="205"/>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6"/>
    </row>
    <row r="477" spans="1:25" x14ac:dyDescent="0.3">
      <c r="A477" s="204"/>
      <c r="B477" s="205"/>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6"/>
    </row>
    <row r="478" spans="1:25" ht="18" thickBot="1" x14ac:dyDescent="0.35">
      <c r="A478" s="207"/>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9"/>
    </row>
    <row r="480" spans="1:25" ht="18" thickBot="1" x14ac:dyDescent="0.35">
      <c r="A480" s="198" t="s">
        <v>29</v>
      </c>
      <c r="B480" s="198"/>
      <c r="C480" s="198"/>
      <c r="D480" s="198"/>
    </row>
    <row r="481" spans="1:25" x14ac:dyDescent="0.3">
      <c r="A481" s="201" t="s">
        <v>287</v>
      </c>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3"/>
    </row>
    <row r="482" spans="1:25" x14ac:dyDescent="0.3">
      <c r="A482" s="204"/>
      <c r="B482" s="205"/>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6"/>
    </row>
    <row r="483" spans="1:25" x14ac:dyDescent="0.3">
      <c r="A483" s="204"/>
      <c r="B483" s="205"/>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6"/>
    </row>
    <row r="484" spans="1:25" x14ac:dyDescent="0.3">
      <c r="A484" s="204"/>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6"/>
    </row>
    <row r="485" spans="1:25" x14ac:dyDescent="0.3">
      <c r="A485" s="204"/>
      <c r="B485" s="205"/>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6"/>
    </row>
    <row r="486" spans="1:25" x14ac:dyDescent="0.3">
      <c r="A486" s="204"/>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6"/>
    </row>
    <row r="487" spans="1:25" ht="18" thickBot="1" x14ac:dyDescent="0.35">
      <c r="A487" s="207"/>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9"/>
    </row>
    <row r="489" spans="1:25" ht="18" thickBot="1" x14ac:dyDescent="0.35">
      <c r="A489" s="198" t="s">
        <v>27</v>
      </c>
      <c r="B489" s="198"/>
      <c r="C489" s="198"/>
      <c r="D489" s="198"/>
      <c r="E489" s="198"/>
      <c r="F489" s="198"/>
      <c r="G489" s="198"/>
      <c r="H489" s="198"/>
    </row>
    <row r="490" spans="1:25" ht="18" thickBot="1" x14ac:dyDescent="0.35">
      <c r="A490" s="210" t="s">
        <v>175</v>
      </c>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2"/>
    </row>
    <row r="492" spans="1:25" ht="18" thickBot="1" x14ac:dyDescent="0.35">
      <c r="A492" s="198" t="s">
        <v>124</v>
      </c>
      <c r="B492" s="198"/>
      <c r="C492" s="198"/>
      <c r="E492" s="198" t="s">
        <v>125</v>
      </c>
      <c r="F492" s="198"/>
      <c r="G492" s="198"/>
    </row>
    <row r="493" spans="1:25" ht="18" thickBot="1" x14ac:dyDescent="0.35">
      <c r="A493" s="199" t="s">
        <v>67</v>
      </c>
      <c r="B493" s="200"/>
      <c r="E493" s="199" t="s">
        <v>68</v>
      </c>
      <c r="F493" s="200"/>
    </row>
    <row r="495" spans="1:25" s="151" customFormat="1" x14ac:dyDescent="0.3"/>
    <row r="497" spans="1:25" ht="18" thickBot="1" x14ac:dyDescent="0.35">
      <c r="A497" s="213" t="s">
        <v>87</v>
      </c>
      <c r="B497" s="213"/>
      <c r="C497" s="213"/>
      <c r="D497" s="213"/>
      <c r="E497" s="213"/>
      <c r="F497" s="213"/>
    </row>
    <row r="498" spans="1:25" x14ac:dyDescent="0.3">
      <c r="A498" s="201" t="s">
        <v>274</v>
      </c>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3"/>
    </row>
    <row r="499" spans="1:25" x14ac:dyDescent="0.3">
      <c r="A499" s="204"/>
      <c r="B499" s="205"/>
      <c r="C499" s="20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6"/>
    </row>
    <row r="500" spans="1:25" x14ac:dyDescent="0.3">
      <c r="A500" s="204"/>
      <c r="B500" s="205"/>
      <c r="C500" s="20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6"/>
    </row>
    <row r="501" spans="1:25" x14ac:dyDescent="0.3">
      <c r="A501" s="204"/>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6"/>
    </row>
    <row r="502" spans="1:25" x14ac:dyDescent="0.3">
      <c r="A502" s="204"/>
      <c r="B502" s="205"/>
      <c r="C502" s="20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6"/>
    </row>
    <row r="503" spans="1:25" x14ac:dyDescent="0.3">
      <c r="A503" s="204"/>
      <c r="B503" s="205"/>
      <c r="C503" s="20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6"/>
    </row>
    <row r="504" spans="1:25" x14ac:dyDescent="0.3">
      <c r="A504" s="204"/>
      <c r="B504" s="205"/>
      <c r="C504" s="20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6"/>
    </row>
    <row r="505" spans="1:25" x14ac:dyDescent="0.3">
      <c r="A505" s="204"/>
      <c r="B505" s="205"/>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6"/>
    </row>
    <row r="506" spans="1:25" x14ac:dyDescent="0.3">
      <c r="A506" s="204"/>
      <c r="B506" s="205"/>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6"/>
    </row>
    <row r="507" spans="1:25" x14ac:dyDescent="0.3">
      <c r="A507" s="204"/>
      <c r="B507" s="205"/>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6"/>
    </row>
    <row r="508" spans="1:25" x14ac:dyDescent="0.3">
      <c r="A508" s="204"/>
      <c r="B508" s="205"/>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6"/>
    </row>
    <row r="509" spans="1:25" x14ac:dyDescent="0.3">
      <c r="A509" s="204"/>
      <c r="B509" s="205"/>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6"/>
    </row>
    <row r="510" spans="1:25" x14ac:dyDescent="0.3">
      <c r="A510" s="204"/>
      <c r="B510" s="205"/>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6"/>
    </row>
    <row r="511" spans="1:25" ht="18" thickBot="1" x14ac:dyDescent="0.35">
      <c r="A511" s="207"/>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9"/>
    </row>
    <row r="513" spans="1:25" ht="18" thickBot="1" x14ac:dyDescent="0.35">
      <c r="A513" s="198" t="s">
        <v>29</v>
      </c>
      <c r="B513" s="198"/>
      <c r="C513" s="198"/>
      <c r="D513" s="198"/>
    </row>
    <row r="514" spans="1:25" x14ac:dyDescent="0.3">
      <c r="A514" s="201" t="s">
        <v>286</v>
      </c>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3"/>
    </row>
    <row r="515" spans="1:25" x14ac:dyDescent="0.3">
      <c r="A515" s="204"/>
      <c r="B515" s="205"/>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6"/>
    </row>
    <row r="516" spans="1:25" x14ac:dyDescent="0.3">
      <c r="A516" s="204"/>
      <c r="B516" s="205"/>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6"/>
    </row>
    <row r="517" spans="1:25" x14ac:dyDescent="0.3">
      <c r="A517" s="204"/>
      <c r="B517" s="205"/>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6"/>
    </row>
    <row r="518" spans="1:25" x14ac:dyDescent="0.3">
      <c r="A518" s="204"/>
      <c r="B518" s="205"/>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6"/>
    </row>
    <row r="519" spans="1:25" x14ac:dyDescent="0.3">
      <c r="A519" s="204"/>
      <c r="B519" s="205"/>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6"/>
    </row>
    <row r="520" spans="1:25" ht="18" thickBot="1" x14ac:dyDescent="0.35">
      <c r="A520" s="207"/>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9"/>
    </row>
    <row r="522" spans="1:25" ht="18" thickBot="1" x14ac:dyDescent="0.35">
      <c r="A522" s="198" t="s">
        <v>27</v>
      </c>
      <c r="B522" s="198"/>
      <c r="C522" s="198"/>
      <c r="D522" s="198"/>
      <c r="E522" s="198"/>
      <c r="F522" s="198"/>
      <c r="G522" s="198"/>
      <c r="H522" s="198"/>
    </row>
    <row r="523" spans="1:25" ht="18" thickBot="1" x14ac:dyDescent="0.35">
      <c r="A523" s="210" t="s">
        <v>182</v>
      </c>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2"/>
    </row>
    <row r="525" spans="1:25" ht="18" thickBot="1" x14ac:dyDescent="0.35">
      <c r="A525" s="198" t="s">
        <v>124</v>
      </c>
      <c r="B525" s="198"/>
      <c r="C525" s="198"/>
      <c r="E525" s="198" t="s">
        <v>125</v>
      </c>
      <c r="F525" s="198"/>
      <c r="G525" s="198"/>
    </row>
    <row r="526" spans="1:25" ht="18" thickBot="1" x14ac:dyDescent="0.35">
      <c r="A526" s="199" t="s">
        <v>68</v>
      </c>
      <c r="B526" s="200"/>
      <c r="E526" s="199" t="s">
        <v>68</v>
      </c>
      <c r="F526" s="200"/>
    </row>
    <row r="528" spans="1:25" s="151" customFormat="1" x14ac:dyDescent="0.3"/>
    <row r="530" spans="1:25" ht="18" thickBot="1" x14ac:dyDescent="0.35">
      <c r="A530" s="213" t="s">
        <v>88</v>
      </c>
      <c r="B530" s="213"/>
      <c r="C530" s="213"/>
      <c r="D530" s="213"/>
      <c r="E530" s="213"/>
      <c r="F530" s="213"/>
    </row>
    <row r="531" spans="1:25" x14ac:dyDescent="0.3">
      <c r="A531" s="201" t="s">
        <v>284</v>
      </c>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3"/>
    </row>
    <row r="532" spans="1:25" x14ac:dyDescent="0.3">
      <c r="A532" s="204"/>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6"/>
    </row>
    <row r="533" spans="1:25" x14ac:dyDescent="0.3">
      <c r="A533" s="204"/>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6"/>
    </row>
    <row r="534" spans="1:25" x14ac:dyDescent="0.3">
      <c r="A534" s="204"/>
      <c r="B534" s="205"/>
      <c r="C534" s="20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6"/>
    </row>
    <row r="535" spans="1:25" x14ac:dyDescent="0.3">
      <c r="A535" s="204"/>
      <c r="B535" s="205"/>
      <c r="C535" s="20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6"/>
    </row>
    <row r="536" spans="1:25" x14ac:dyDescent="0.3">
      <c r="A536" s="204"/>
      <c r="B536" s="205"/>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6"/>
    </row>
    <row r="537" spans="1:25" x14ac:dyDescent="0.3">
      <c r="A537" s="204"/>
      <c r="B537" s="205"/>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6"/>
    </row>
    <row r="538" spans="1:25" x14ac:dyDescent="0.3">
      <c r="A538" s="204"/>
      <c r="B538" s="205"/>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6"/>
    </row>
    <row r="539" spans="1:25" x14ac:dyDescent="0.3">
      <c r="A539" s="204"/>
      <c r="B539" s="205"/>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6"/>
    </row>
    <row r="540" spans="1:25" x14ac:dyDescent="0.3">
      <c r="A540" s="204"/>
      <c r="B540" s="205"/>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6"/>
    </row>
    <row r="541" spans="1:25" x14ac:dyDescent="0.3">
      <c r="A541" s="204"/>
      <c r="B541" s="205"/>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6"/>
    </row>
    <row r="542" spans="1:25" x14ac:dyDescent="0.3">
      <c r="A542" s="204"/>
      <c r="B542" s="205"/>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6"/>
    </row>
    <row r="543" spans="1:25" x14ac:dyDescent="0.3">
      <c r="A543" s="204"/>
      <c r="B543" s="205"/>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6"/>
    </row>
    <row r="544" spans="1:25" ht="18" thickBot="1" x14ac:dyDescent="0.35">
      <c r="A544" s="207"/>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9"/>
    </row>
    <row r="546" spans="1:25" ht="18" thickBot="1" x14ac:dyDescent="0.35">
      <c r="A546" s="198" t="s">
        <v>29</v>
      </c>
      <c r="B546" s="198"/>
      <c r="C546" s="198"/>
      <c r="D546" s="198"/>
    </row>
    <row r="547" spans="1:25" x14ac:dyDescent="0.3">
      <c r="A547" s="201" t="s">
        <v>285</v>
      </c>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3"/>
    </row>
    <row r="548" spans="1:25" x14ac:dyDescent="0.3">
      <c r="A548" s="204"/>
      <c r="B548" s="205"/>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6"/>
    </row>
    <row r="549" spans="1:25" x14ac:dyDescent="0.3">
      <c r="A549" s="204"/>
      <c r="B549" s="205"/>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6"/>
    </row>
    <row r="550" spans="1:25" x14ac:dyDescent="0.3">
      <c r="A550" s="204"/>
      <c r="B550" s="205"/>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6"/>
    </row>
    <row r="551" spans="1:25" x14ac:dyDescent="0.3">
      <c r="A551" s="204"/>
      <c r="B551" s="205"/>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6"/>
    </row>
    <row r="552" spans="1:25" x14ac:dyDescent="0.3">
      <c r="A552" s="204"/>
      <c r="B552" s="205"/>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6"/>
    </row>
    <row r="553" spans="1:25" ht="18" thickBot="1" x14ac:dyDescent="0.35">
      <c r="A553" s="207"/>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9"/>
    </row>
    <row r="555" spans="1:25" ht="18" thickBot="1" x14ac:dyDescent="0.35">
      <c r="A555" s="198" t="s">
        <v>27</v>
      </c>
      <c r="B555" s="198"/>
      <c r="C555" s="198"/>
      <c r="D555" s="198"/>
      <c r="E555" s="198"/>
      <c r="F555" s="198"/>
      <c r="G555" s="198"/>
      <c r="H555" s="198"/>
    </row>
    <row r="556" spans="1:25" ht="18" thickBot="1" x14ac:dyDescent="0.35">
      <c r="A556" s="210" t="s">
        <v>182</v>
      </c>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2"/>
    </row>
    <row r="558" spans="1:25" ht="18" thickBot="1" x14ac:dyDescent="0.35">
      <c r="A558" s="198" t="s">
        <v>124</v>
      </c>
      <c r="B558" s="198"/>
      <c r="C558" s="198"/>
      <c r="E558" s="198" t="s">
        <v>125</v>
      </c>
      <c r="F558" s="198"/>
      <c r="G558" s="198"/>
    </row>
    <row r="559" spans="1:25" ht="18" thickBot="1" x14ac:dyDescent="0.35">
      <c r="A559" s="199" t="s">
        <v>66</v>
      </c>
      <c r="B559" s="200"/>
      <c r="E559" s="199" t="s">
        <v>66</v>
      </c>
      <c r="F559" s="200"/>
    </row>
    <row r="561" spans="1:25" s="151" customFormat="1" x14ac:dyDescent="0.3"/>
    <row r="563" spans="1:25" ht="18" thickBot="1" x14ac:dyDescent="0.35">
      <c r="A563" s="213" t="s">
        <v>89</v>
      </c>
      <c r="B563" s="213"/>
      <c r="C563" s="213"/>
      <c r="D563" s="213"/>
      <c r="E563" s="213"/>
      <c r="F563" s="213"/>
    </row>
    <row r="564" spans="1:25" x14ac:dyDescent="0.3">
      <c r="A564" s="201"/>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3"/>
    </row>
    <row r="565" spans="1:25" x14ac:dyDescent="0.3">
      <c r="A565" s="204"/>
      <c r="B565" s="205"/>
      <c r="C565" s="20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6"/>
    </row>
    <row r="566" spans="1:25" x14ac:dyDescent="0.3">
      <c r="A566" s="204"/>
      <c r="B566" s="205"/>
      <c r="C566" s="20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6"/>
    </row>
    <row r="567" spans="1:25" x14ac:dyDescent="0.3">
      <c r="A567" s="204"/>
      <c r="B567" s="205"/>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6"/>
    </row>
    <row r="568" spans="1:25" x14ac:dyDescent="0.3">
      <c r="A568" s="204"/>
      <c r="B568" s="205"/>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6"/>
    </row>
    <row r="569" spans="1:25" x14ac:dyDescent="0.3">
      <c r="A569" s="204"/>
      <c r="B569" s="205"/>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6"/>
    </row>
    <row r="570" spans="1:25" x14ac:dyDescent="0.3">
      <c r="A570" s="204"/>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6"/>
    </row>
    <row r="571" spans="1:25" x14ac:dyDescent="0.3">
      <c r="A571" s="204"/>
      <c r="B571" s="205"/>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6"/>
    </row>
    <row r="572" spans="1:25" x14ac:dyDescent="0.3">
      <c r="A572" s="204"/>
      <c r="B572" s="205"/>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6"/>
    </row>
    <row r="573" spans="1:25" x14ac:dyDescent="0.3">
      <c r="A573" s="204"/>
      <c r="B573" s="205"/>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6"/>
    </row>
    <row r="574" spans="1:25" x14ac:dyDescent="0.3">
      <c r="A574" s="204"/>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6"/>
    </row>
    <row r="575" spans="1:25" x14ac:dyDescent="0.3">
      <c r="A575" s="204"/>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6"/>
    </row>
    <row r="576" spans="1:25" x14ac:dyDescent="0.3">
      <c r="A576" s="204"/>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6"/>
    </row>
    <row r="577" spans="1:25" ht="18" thickBot="1" x14ac:dyDescent="0.35">
      <c r="A577" s="207"/>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9"/>
    </row>
    <row r="579" spans="1:25" ht="18" thickBot="1" x14ac:dyDescent="0.35">
      <c r="A579" s="198" t="s">
        <v>29</v>
      </c>
      <c r="B579" s="198"/>
      <c r="C579" s="198"/>
      <c r="D579" s="198"/>
    </row>
    <row r="580" spans="1:25" x14ac:dyDescent="0.3">
      <c r="A580" s="201"/>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3"/>
    </row>
    <row r="581" spans="1:25" x14ac:dyDescent="0.3">
      <c r="A581" s="204"/>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6"/>
    </row>
    <row r="582" spans="1:25" x14ac:dyDescent="0.3">
      <c r="A582" s="204"/>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6"/>
    </row>
    <row r="583" spans="1:25" x14ac:dyDescent="0.3">
      <c r="A583" s="204"/>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6"/>
    </row>
    <row r="584" spans="1:25" x14ac:dyDescent="0.3">
      <c r="A584" s="204"/>
      <c r="B584" s="205"/>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6"/>
    </row>
    <row r="585" spans="1:25" x14ac:dyDescent="0.3">
      <c r="A585" s="204"/>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6"/>
    </row>
    <row r="586" spans="1:25" ht="18" thickBot="1" x14ac:dyDescent="0.35">
      <c r="A586" s="207"/>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9"/>
    </row>
    <row r="588" spans="1:25" ht="18" thickBot="1" x14ac:dyDescent="0.35">
      <c r="A588" s="198" t="s">
        <v>27</v>
      </c>
      <c r="B588" s="198"/>
      <c r="C588" s="198"/>
      <c r="D588" s="198"/>
      <c r="E588" s="198"/>
      <c r="F588" s="198"/>
      <c r="G588" s="198"/>
      <c r="H588" s="198"/>
    </row>
    <row r="589" spans="1:25" ht="18" thickBot="1" x14ac:dyDescent="0.35">
      <c r="A589" s="210"/>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2"/>
    </row>
    <row r="591" spans="1:25" ht="18" thickBot="1" x14ac:dyDescent="0.35">
      <c r="A591" s="198" t="s">
        <v>124</v>
      </c>
      <c r="B591" s="198"/>
      <c r="C591" s="198"/>
      <c r="E591" s="198" t="s">
        <v>125</v>
      </c>
      <c r="F591" s="198"/>
      <c r="G591" s="198"/>
    </row>
    <row r="592" spans="1:25" ht="18" thickBot="1" x14ac:dyDescent="0.35">
      <c r="A592" s="199"/>
      <c r="B592" s="200"/>
      <c r="E592" s="199"/>
      <c r="F592" s="200"/>
    </row>
    <row r="594" spans="1:25" s="151" customFormat="1" x14ac:dyDescent="0.3"/>
    <row r="596" spans="1:25" ht="18" thickBot="1" x14ac:dyDescent="0.35">
      <c r="A596" s="213" t="s">
        <v>90</v>
      </c>
      <c r="B596" s="213"/>
      <c r="C596" s="213"/>
      <c r="D596" s="213"/>
      <c r="E596" s="213"/>
      <c r="F596" s="213"/>
    </row>
    <row r="597" spans="1:25" x14ac:dyDescent="0.3">
      <c r="A597" s="201"/>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3"/>
    </row>
    <row r="598" spans="1:25" x14ac:dyDescent="0.3">
      <c r="A598" s="204"/>
      <c r="B598" s="205"/>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6"/>
    </row>
    <row r="599" spans="1:25" x14ac:dyDescent="0.3">
      <c r="A599" s="204"/>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6"/>
    </row>
    <row r="600" spans="1:25" x14ac:dyDescent="0.3">
      <c r="A600" s="204"/>
      <c r="B600" s="205"/>
      <c r="C600" s="20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6"/>
    </row>
    <row r="601" spans="1:25" x14ac:dyDescent="0.3">
      <c r="A601" s="204"/>
      <c r="B601" s="205"/>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6"/>
    </row>
    <row r="602" spans="1:25" x14ac:dyDescent="0.3">
      <c r="A602" s="204"/>
      <c r="B602" s="205"/>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6"/>
    </row>
    <row r="603" spans="1:25" x14ac:dyDescent="0.3">
      <c r="A603" s="204"/>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6"/>
    </row>
    <row r="604" spans="1:25" x14ac:dyDescent="0.3">
      <c r="A604" s="204"/>
      <c r="B604" s="205"/>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6"/>
    </row>
    <row r="605" spans="1:25" x14ac:dyDescent="0.3">
      <c r="A605" s="204"/>
      <c r="B605" s="205"/>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6"/>
    </row>
    <row r="606" spans="1:25" x14ac:dyDescent="0.3">
      <c r="A606" s="204"/>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6"/>
    </row>
    <row r="607" spans="1:25" x14ac:dyDescent="0.3">
      <c r="A607" s="204"/>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6"/>
    </row>
    <row r="608" spans="1:25" x14ac:dyDescent="0.3">
      <c r="A608" s="204"/>
      <c r="B608" s="205"/>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6"/>
    </row>
    <row r="609" spans="1:25" x14ac:dyDescent="0.3">
      <c r="A609" s="204"/>
      <c r="B609" s="205"/>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6"/>
    </row>
    <row r="610" spans="1:25" ht="18" thickBot="1" x14ac:dyDescent="0.35">
      <c r="A610" s="207"/>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9"/>
    </row>
    <row r="612" spans="1:25" ht="18" thickBot="1" x14ac:dyDescent="0.35">
      <c r="A612" s="198" t="s">
        <v>29</v>
      </c>
      <c r="B612" s="198"/>
      <c r="C612" s="198"/>
      <c r="D612" s="198"/>
    </row>
    <row r="613" spans="1:25" x14ac:dyDescent="0.3">
      <c r="A613" s="201"/>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3"/>
    </row>
    <row r="614" spans="1:25" x14ac:dyDescent="0.3">
      <c r="A614" s="204"/>
      <c r="B614" s="205"/>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6"/>
    </row>
    <row r="615" spans="1:25" x14ac:dyDescent="0.3">
      <c r="A615" s="204"/>
      <c r="B615" s="205"/>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6"/>
    </row>
    <row r="616" spans="1:25" x14ac:dyDescent="0.3">
      <c r="A616" s="204"/>
      <c r="B616" s="205"/>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6"/>
    </row>
    <row r="617" spans="1:25" x14ac:dyDescent="0.3">
      <c r="A617" s="204"/>
      <c r="B617" s="205"/>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6"/>
    </row>
    <row r="618" spans="1:25" x14ac:dyDescent="0.3">
      <c r="A618" s="204"/>
      <c r="B618" s="205"/>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6"/>
    </row>
    <row r="619" spans="1:25" ht="18" thickBot="1" x14ac:dyDescent="0.35">
      <c r="A619" s="207"/>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9"/>
    </row>
    <row r="621" spans="1:25" ht="18" thickBot="1" x14ac:dyDescent="0.35">
      <c r="A621" s="198" t="s">
        <v>27</v>
      </c>
      <c r="B621" s="198"/>
      <c r="C621" s="198"/>
      <c r="D621" s="198"/>
      <c r="E621" s="198"/>
      <c r="F621" s="198"/>
      <c r="G621" s="198"/>
      <c r="H621" s="198"/>
    </row>
    <row r="622" spans="1:25" ht="18" thickBot="1" x14ac:dyDescent="0.35">
      <c r="A622" s="210"/>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2"/>
    </row>
    <row r="624" spans="1:25" ht="18" thickBot="1" x14ac:dyDescent="0.35">
      <c r="A624" s="198" t="s">
        <v>124</v>
      </c>
      <c r="B624" s="198"/>
      <c r="C624" s="198"/>
      <c r="E624" s="198" t="s">
        <v>125</v>
      </c>
      <c r="F624" s="198"/>
      <c r="G624" s="198"/>
    </row>
    <row r="625" spans="1:25" ht="18" thickBot="1" x14ac:dyDescent="0.35">
      <c r="A625" s="199"/>
      <c r="B625" s="200"/>
      <c r="E625" s="199"/>
      <c r="F625" s="200"/>
    </row>
    <row r="627" spans="1:25" s="151" customFormat="1" x14ac:dyDescent="0.3"/>
    <row r="629" spans="1:25" ht="18" thickBot="1" x14ac:dyDescent="0.35">
      <c r="A629" s="213" t="s">
        <v>91</v>
      </c>
      <c r="B629" s="213"/>
      <c r="C629" s="213"/>
      <c r="D629" s="213"/>
      <c r="E629" s="213"/>
      <c r="F629" s="213"/>
    </row>
    <row r="630" spans="1:25" x14ac:dyDescent="0.3">
      <c r="A630" s="201"/>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3"/>
    </row>
    <row r="631" spans="1:25" x14ac:dyDescent="0.3">
      <c r="A631" s="204"/>
      <c r="B631" s="205"/>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6"/>
    </row>
    <row r="632" spans="1:25" x14ac:dyDescent="0.3">
      <c r="A632" s="204"/>
      <c r="B632" s="205"/>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6"/>
    </row>
    <row r="633" spans="1:25" x14ac:dyDescent="0.3">
      <c r="A633" s="204"/>
      <c r="B633" s="205"/>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6"/>
    </row>
    <row r="634" spans="1:25" x14ac:dyDescent="0.3">
      <c r="A634" s="204"/>
      <c r="B634" s="205"/>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6"/>
    </row>
    <row r="635" spans="1:25" x14ac:dyDescent="0.3">
      <c r="A635" s="204"/>
      <c r="B635" s="205"/>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6"/>
    </row>
    <row r="636" spans="1:25" x14ac:dyDescent="0.3">
      <c r="A636" s="204"/>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6"/>
    </row>
    <row r="637" spans="1:25" x14ac:dyDescent="0.3">
      <c r="A637" s="204"/>
      <c r="B637" s="205"/>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6"/>
    </row>
    <row r="638" spans="1:25" x14ac:dyDescent="0.3">
      <c r="A638" s="204"/>
      <c r="B638" s="205"/>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6"/>
    </row>
    <row r="639" spans="1:25" x14ac:dyDescent="0.3">
      <c r="A639" s="204"/>
      <c r="B639" s="205"/>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6"/>
    </row>
    <row r="640" spans="1:25" x14ac:dyDescent="0.3">
      <c r="A640" s="204"/>
      <c r="B640" s="205"/>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6"/>
    </row>
    <row r="641" spans="1:25" x14ac:dyDescent="0.3">
      <c r="A641" s="204"/>
      <c r="B641" s="205"/>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6"/>
    </row>
    <row r="642" spans="1:25" x14ac:dyDescent="0.3">
      <c r="A642" s="204"/>
      <c r="B642" s="205"/>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6"/>
    </row>
    <row r="643" spans="1:25" ht="18" thickBot="1" x14ac:dyDescent="0.35">
      <c r="A643" s="207"/>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9"/>
    </row>
    <row r="645" spans="1:25" ht="18" thickBot="1" x14ac:dyDescent="0.35">
      <c r="A645" s="198" t="s">
        <v>29</v>
      </c>
      <c r="B645" s="198"/>
      <c r="C645" s="198"/>
      <c r="D645" s="198"/>
    </row>
    <row r="646" spans="1:25" x14ac:dyDescent="0.3">
      <c r="A646" s="201"/>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3"/>
    </row>
    <row r="647" spans="1:25" x14ac:dyDescent="0.3">
      <c r="A647" s="204"/>
      <c r="B647" s="205"/>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6"/>
    </row>
    <row r="648" spans="1:25" x14ac:dyDescent="0.3">
      <c r="A648" s="204"/>
      <c r="B648" s="205"/>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6"/>
    </row>
    <row r="649" spans="1:25" x14ac:dyDescent="0.3">
      <c r="A649" s="204"/>
      <c r="B649" s="205"/>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6"/>
    </row>
    <row r="650" spans="1:25" x14ac:dyDescent="0.3">
      <c r="A650" s="204"/>
      <c r="B650" s="205"/>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6"/>
    </row>
    <row r="651" spans="1:25" x14ac:dyDescent="0.3">
      <c r="A651" s="204"/>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6"/>
    </row>
    <row r="652" spans="1:25" ht="18" thickBot="1" x14ac:dyDescent="0.35">
      <c r="A652" s="207"/>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9"/>
    </row>
    <row r="654" spans="1:25" ht="18" thickBot="1" x14ac:dyDescent="0.35">
      <c r="A654" s="198" t="s">
        <v>27</v>
      </c>
      <c r="B654" s="198"/>
      <c r="C654" s="198"/>
      <c r="D654" s="198"/>
      <c r="E654" s="198"/>
      <c r="F654" s="198"/>
      <c r="G654" s="198"/>
      <c r="H654" s="198"/>
    </row>
    <row r="655" spans="1:25" ht="18" thickBot="1" x14ac:dyDescent="0.35">
      <c r="A655" s="210"/>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2"/>
    </row>
    <row r="657" spans="1:25" ht="18" thickBot="1" x14ac:dyDescent="0.35">
      <c r="A657" s="198" t="s">
        <v>124</v>
      </c>
      <c r="B657" s="198"/>
      <c r="C657" s="198"/>
      <c r="E657" s="198" t="s">
        <v>125</v>
      </c>
      <c r="F657" s="198"/>
      <c r="G657" s="198"/>
    </row>
    <row r="658" spans="1:25" ht="18" thickBot="1" x14ac:dyDescent="0.35">
      <c r="A658" s="199"/>
      <c r="B658" s="200"/>
      <c r="E658" s="199"/>
      <c r="F658" s="200"/>
    </row>
    <row r="660" spans="1:25" s="151" customFormat="1" x14ac:dyDescent="0.3"/>
    <row r="662" spans="1:25" ht="18" thickBot="1" x14ac:dyDescent="0.35">
      <c r="A662" s="213" t="s">
        <v>92</v>
      </c>
      <c r="B662" s="213"/>
      <c r="C662" s="213"/>
      <c r="D662" s="213"/>
      <c r="E662" s="213"/>
      <c r="F662" s="213"/>
    </row>
    <row r="663" spans="1:25" x14ac:dyDescent="0.3">
      <c r="A663" s="201"/>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3"/>
    </row>
    <row r="664" spans="1:25" x14ac:dyDescent="0.3">
      <c r="A664" s="204"/>
      <c r="B664" s="205"/>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6"/>
    </row>
    <row r="665" spans="1:25" x14ac:dyDescent="0.3">
      <c r="A665" s="204"/>
      <c r="B665" s="205"/>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6"/>
    </row>
    <row r="666" spans="1:25" x14ac:dyDescent="0.3">
      <c r="A666" s="204"/>
      <c r="B666" s="205"/>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6"/>
    </row>
    <row r="667" spans="1:25" x14ac:dyDescent="0.3">
      <c r="A667" s="204"/>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6"/>
    </row>
    <row r="668" spans="1:25" x14ac:dyDescent="0.3">
      <c r="A668" s="204"/>
      <c r="B668" s="205"/>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6"/>
    </row>
    <row r="669" spans="1:25" x14ac:dyDescent="0.3">
      <c r="A669" s="204"/>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6"/>
    </row>
    <row r="670" spans="1:25" x14ac:dyDescent="0.3">
      <c r="A670" s="204"/>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6"/>
    </row>
    <row r="671" spans="1:25" x14ac:dyDescent="0.3">
      <c r="A671" s="204"/>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6"/>
    </row>
    <row r="672" spans="1:25" x14ac:dyDescent="0.3">
      <c r="A672" s="204"/>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6"/>
    </row>
    <row r="673" spans="1:25" x14ac:dyDescent="0.3">
      <c r="A673" s="204"/>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6"/>
    </row>
    <row r="674" spans="1:25" x14ac:dyDescent="0.3">
      <c r="A674" s="204"/>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6"/>
    </row>
    <row r="675" spans="1:25" x14ac:dyDescent="0.3">
      <c r="A675" s="204"/>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6"/>
    </row>
    <row r="676" spans="1:25" ht="18" thickBot="1" x14ac:dyDescent="0.35">
      <c r="A676" s="207"/>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9"/>
    </row>
    <row r="678" spans="1:25" ht="18" thickBot="1" x14ac:dyDescent="0.35">
      <c r="A678" s="198" t="s">
        <v>29</v>
      </c>
      <c r="B678" s="198"/>
      <c r="C678" s="198"/>
      <c r="D678" s="198"/>
    </row>
    <row r="679" spans="1:25" x14ac:dyDescent="0.3">
      <c r="A679" s="201"/>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3"/>
    </row>
    <row r="680" spans="1:25" x14ac:dyDescent="0.3">
      <c r="A680" s="204"/>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6"/>
    </row>
    <row r="681" spans="1:25" x14ac:dyDescent="0.3">
      <c r="A681" s="204"/>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6"/>
    </row>
    <row r="682" spans="1:25" x14ac:dyDescent="0.3">
      <c r="A682" s="204"/>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6"/>
    </row>
    <row r="683" spans="1:25" x14ac:dyDescent="0.3">
      <c r="A683" s="204"/>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6"/>
    </row>
    <row r="684" spans="1:25" x14ac:dyDescent="0.3">
      <c r="A684" s="204"/>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6"/>
    </row>
    <row r="685" spans="1:25" ht="18" thickBot="1" x14ac:dyDescent="0.35">
      <c r="A685" s="207"/>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9"/>
    </row>
    <row r="687" spans="1:25" ht="18" thickBot="1" x14ac:dyDescent="0.35">
      <c r="A687" s="198" t="s">
        <v>27</v>
      </c>
      <c r="B687" s="198"/>
      <c r="C687" s="198"/>
      <c r="D687" s="198"/>
      <c r="E687" s="198"/>
      <c r="F687" s="198"/>
      <c r="G687" s="198"/>
      <c r="H687" s="198"/>
    </row>
    <row r="688" spans="1:25" ht="18" thickBot="1" x14ac:dyDescent="0.35">
      <c r="A688" s="210"/>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2"/>
    </row>
    <row r="690" spans="1:25" ht="18" thickBot="1" x14ac:dyDescent="0.35">
      <c r="A690" s="198" t="s">
        <v>124</v>
      </c>
      <c r="B690" s="198"/>
      <c r="C690" s="198"/>
      <c r="E690" s="198" t="s">
        <v>125</v>
      </c>
      <c r="F690" s="198"/>
      <c r="G690" s="198"/>
    </row>
    <row r="691" spans="1:25" ht="18" thickBot="1" x14ac:dyDescent="0.35">
      <c r="A691" s="199"/>
      <c r="B691" s="200"/>
      <c r="E691" s="199"/>
      <c r="F691" s="200"/>
    </row>
    <row r="693" spans="1:25" s="151" customFormat="1" x14ac:dyDescent="0.3"/>
    <row r="695" spans="1:25" ht="18" thickBot="1" x14ac:dyDescent="0.35">
      <c r="A695" s="213" t="s">
        <v>93</v>
      </c>
      <c r="B695" s="213"/>
      <c r="C695" s="213"/>
      <c r="D695" s="213"/>
      <c r="E695" s="213"/>
      <c r="F695" s="213"/>
    </row>
    <row r="696" spans="1:25" x14ac:dyDescent="0.3">
      <c r="A696" s="201"/>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3"/>
    </row>
    <row r="697" spans="1:25" x14ac:dyDescent="0.3">
      <c r="A697" s="204"/>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6"/>
    </row>
    <row r="698" spans="1:25" x14ac:dyDescent="0.3">
      <c r="A698" s="204"/>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6"/>
    </row>
    <row r="699" spans="1:25" x14ac:dyDescent="0.3">
      <c r="A699" s="204"/>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6"/>
    </row>
    <row r="700" spans="1:25" x14ac:dyDescent="0.3">
      <c r="A700" s="204"/>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6"/>
    </row>
    <row r="701" spans="1:25" x14ac:dyDescent="0.3">
      <c r="A701" s="204"/>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6"/>
    </row>
    <row r="702" spans="1:25" x14ac:dyDescent="0.3">
      <c r="A702" s="204"/>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6"/>
    </row>
    <row r="703" spans="1:25" x14ac:dyDescent="0.3">
      <c r="A703" s="204"/>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6"/>
    </row>
    <row r="704" spans="1:25" x14ac:dyDescent="0.3">
      <c r="A704" s="204"/>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6"/>
    </row>
    <row r="705" spans="1:25" x14ac:dyDescent="0.3">
      <c r="A705" s="204"/>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6"/>
    </row>
    <row r="706" spans="1:25" x14ac:dyDescent="0.3">
      <c r="A706" s="204"/>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6"/>
    </row>
    <row r="707" spans="1:25" x14ac:dyDescent="0.3">
      <c r="A707" s="204"/>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6"/>
    </row>
    <row r="708" spans="1:25" x14ac:dyDescent="0.3">
      <c r="A708" s="204"/>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6"/>
    </row>
    <row r="709" spans="1:25" ht="18" thickBot="1" x14ac:dyDescent="0.35">
      <c r="A709" s="207"/>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9"/>
    </row>
    <row r="711" spans="1:25" ht="18" thickBot="1" x14ac:dyDescent="0.35">
      <c r="A711" s="198" t="s">
        <v>29</v>
      </c>
      <c r="B711" s="198"/>
      <c r="C711" s="198"/>
      <c r="D711" s="198"/>
    </row>
    <row r="712" spans="1:25" x14ac:dyDescent="0.3">
      <c r="A712" s="201"/>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3"/>
    </row>
    <row r="713" spans="1:25" x14ac:dyDescent="0.3">
      <c r="A713" s="204"/>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6"/>
    </row>
    <row r="714" spans="1:25" x14ac:dyDescent="0.3">
      <c r="A714" s="204"/>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6"/>
    </row>
    <row r="715" spans="1:25" x14ac:dyDescent="0.3">
      <c r="A715" s="204"/>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6"/>
    </row>
    <row r="716" spans="1:25" x14ac:dyDescent="0.3">
      <c r="A716" s="204"/>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6"/>
    </row>
    <row r="717" spans="1:25" x14ac:dyDescent="0.3">
      <c r="A717" s="204"/>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6"/>
    </row>
    <row r="718" spans="1:25" ht="18" thickBot="1" x14ac:dyDescent="0.35">
      <c r="A718" s="207"/>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9"/>
    </row>
    <row r="720" spans="1:25" ht="18" thickBot="1" x14ac:dyDescent="0.35">
      <c r="A720" s="198" t="s">
        <v>27</v>
      </c>
      <c r="B720" s="198"/>
      <c r="C720" s="198"/>
      <c r="D720" s="198"/>
      <c r="E720" s="198"/>
      <c r="F720" s="198"/>
      <c r="G720" s="198"/>
      <c r="H720" s="198"/>
    </row>
    <row r="721" spans="1:25" ht="18" thickBot="1" x14ac:dyDescent="0.35">
      <c r="A721" s="210"/>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2"/>
    </row>
    <row r="723" spans="1:25" ht="18" thickBot="1" x14ac:dyDescent="0.35">
      <c r="A723" s="198" t="s">
        <v>124</v>
      </c>
      <c r="B723" s="198"/>
      <c r="C723" s="198"/>
      <c r="E723" s="198" t="s">
        <v>125</v>
      </c>
      <c r="F723" s="198"/>
      <c r="G723" s="198"/>
    </row>
    <row r="724" spans="1:25" ht="18" thickBot="1" x14ac:dyDescent="0.35">
      <c r="A724" s="199"/>
      <c r="B724" s="200"/>
      <c r="E724" s="199"/>
      <c r="F724" s="200"/>
    </row>
    <row r="726" spans="1:25" s="151" customFormat="1" x14ac:dyDescent="0.3"/>
    <row r="728" spans="1:25" ht="18" thickBot="1" x14ac:dyDescent="0.35">
      <c r="A728" s="213" t="s">
        <v>94</v>
      </c>
      <c r="B728" s="213"/>
      <c r="C728" s="213"/>
      <c r="D728" s="213"/>
      <c r="E728" s="213"/>
      <c r="F728" s="213"/>
    </row>
    <row r="729" spans="1:25" x14ac:dyDescent="0.3">
      <c r="A729" s="201"/>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3"/>
    </row>
    <row r="730" spans="1:25" x14ac:dyDescent="0.3">
      <c r="A730" s="204"/>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6"/>
    </row>
    <row r="731" spans="1:25" x14ac:dyDescent="0.3">
      <c r="A731" s="204"/>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6"/>
    </row>
    <row r="732" spans="1:25" x14ac:dyDescent="0.3">
      <c r="A732" s="204"/>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6"/>
    </row>
    <row r="733" spans="1:25" x14ac:dyDescent="0.3">
      <c r="A733" s="204"/>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6"/>
    </row>
    <row r="734" spans="1:25" x14ac:dyDescent="0.3">
      <c r="A734" s="204"/>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6"/>
    </row>
    <row r="735" spans="1:25" x14ac:dyDescent="0.3">
      <c r="A735" s="204"/>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6"/>
    </row>
    <row r="736" spans="1:25" x14ac:dyDescent="0.3">
      <c r="A736" s="204"/>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6"/>
    </row>
    <row r="737" spans="1:25" x14ac:dyDescent="0.3">
      <c r="A737" s="204"/>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6"/>
    </row>
    <row r="738" spans="1:25" x14ac:dyDescent="0.3">
      <c r="A738" s="204"/>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6"/>
    </row>
    <row r="739" spans="1:25" x14ac:dyDescent="0.3">
      <c r="A739" s="204"/>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6"/>
    </row>
    <row r="740" spans="1:25" x14ac:dyDescent="0.3">
      <c r="A740" s="204"/>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6"/>
    </row>
    <row r="741" spans="1:25" x14ac:dyDescent="0.3">
      <c r="A741" s="204"/>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6"/>
    </row>
    <row r="742" spans="1:25" ht="18" thickBot="1" x14ac:dyDescent="0.35">
      <c r="A742" s="207"/>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9"/>
    </row>
    <row r="744" spans="1:25" ht="18" thickBot="1" x14ac:dyDescent="0.35">
      <c r="A744" s="198" t="s">
        <v>29</v>
      </c>
      <c r="B744" s="198"/>
      <c r="C744" s="198"/>
      <c r="D744" s="198"/>
    </row>
    <row r="745" spans="1:25" x14ac:dyDescent="0.3">
      <c r="A745" s="201"/>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3"/>
    </row>
    <row r="746" spans="1:25" x14ac:dyDescent="0.3">
      <c r="A746" s="204"/>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6"/>
    </row>
    <row r="747" spans="1:25" x14ac:dyDescent="0.3">
      <c r="A747" s="204"/>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6"/>
    </row>
    <row r="748" spans="1:25" x14ac:dyDescent="0.3">
      <c r="A748" s="204"/>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6"/>
    </row>
    <row r="749" spans="1:25" x14ac:dyDescent="0.3">
      <c r="A749" s="204"/>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6"/>
    </row>
    <row r="750" spans="1:25" x14ac:dyDescent="0.3">
      <c r="A750" s="204"/>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6"/>
    </row>
    <row r="751" spans="1:25" ht="18" thickBot="1" x14ac:dyDescent="0.35">
      <c r="A751" s="207"/>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9"/>
    </row>
    <row r="753" spans="1:25" ht="18" thickBot="1" x14ac:dyDescent="0.35">
      <c r="A753" s="198" t="s">
        <v>27</v>
      </c>
      <c r="B753" s="198"/>
      <c r="C753" s="198"/>
      <c r="D753" s="198"/>
      <c r="E753" s="198"/>
      <c r="F753" s="198"/>
      <c r="G753" s="198"/>
      <c r="H753" s="198"/>
    </row>
    <row r="754" spans="1:25" ht="18" thickBot="1" x14ac:dyDescent="0.35">
      <c r="A754" s="210"/>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2"/>
    </row>
    <row r="756" spans="1:25" ht="18" thickBot="1" x14ac:dyDescent="0.35">
      <c r="A756" s="198" t="s">
        <v>124</v>
      </c>
      <c r="B756" s="198"/>
      <c r="C756" s="198"/>
      <c r="E756" s="198" t="s">
        <v>125</v>
      </c>
      <c r="F756" s="198"/>
      <c r="G756" s="198"/>
    </row>
    <row r="757" spans="1:25" ht="18" thickBot="1" x14ac:dyDescent="0.35">
      <c r="A757" s="199"/>
      <c r="B757" s="200"/>
      <c r="E757" s="199"/>
      <c r="F757" s="200"/>
    </row>
    <row r="759" spans="1:25" s="151" customFormat="1" x14ac:dyDescent="0.3"/>
    <row r="761" spans="1:25" ht="18" thickBot="1" x14ac:dyDescent="0.35">
      <c r="A761" s="213" t="s">
        <v>95</v>
      </c>
      <c r="B761" s="213"/>
      <c r="C761" s="213"/>
      <c r="D761" s="213"/>
      <c r="E761" s="213"/>
      <c r="F761" s="213"/>
    </row>
    <row r="762" spans="1:25" x14ac:dyDescent="0.3">
      <c r="A762" s="201"/>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3"/>
    </row>
    <row r="763" spans="1:25" x14ac:dyDescent="0.3">
      <c r="A763" s="204"/>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6"/>
    </row>
    <row r="764" spans="1:25" x14ac:dyDescent="0.3">
      <c r="A764" s="204"/>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6"/>
    </row>
    <row r="765" spans="1:25" x14ac:dyDescent="0.3">
      <c r="A765" s="204"/>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6"/>
    </row>
    <row r="766" spans="1:25" x14ac:dyDescent="0.3">
      <c r="A766" s="204"/>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6"/>
    </row>
    <row r="767" spans="1:25" x14ac:dyDescent="0.3">
      <c r="A767" s="204"/>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6"/>
    </row>
    <row r="768" spans="1:25" x14ac:dyDescent="0.3">
      <c r="A768" s="204"/>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6"/>
    </row>
    <row r="769" spans="1:25" x14ac:dyDescent="0.3">
      <c r="A769" s="204"/>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6"/>
    </row>
    <row r="770" spans="1:25" x14ac:dyDescent="0.3">
      <c r="A770" s="204"/>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6"/>
    </row>
    <row r="771" spans="1:25" x14ac:dyDescent="0.3">
      <c r="A771" s="204"/>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6"/>
    </row>
    <row r="772" spans="1:25" x14ac:dyDescent="0.3">
      <c r="A772" s="204"/>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6"/>
    </row>
    <row r="773" spans="1:25" x14ac:dyDescent="0.3">
      <c r="A773" s="204"/>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6"/>
    </row>
    <row r="774" spans="1:25" x14ac:dyDescent="0.3">
      <c r="A774" s="204"/>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6"/>
    </row>
    <row r="775" spans="1:25" ht="18" thickBot="1" x14ac:dyDescent="0.35">
      <c r="A775" s="207"/>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9"/>
    </row>
    <row r="777" spans="1:25" ht="18" thickBot="1" x14ac:dyDescent="0.35">
      <c r="A777" s="198" t="s">
        <v>29</v>
      </c>
      <c r="B777" s="198"/>
      <c r="C777" s="198"/>
      <c r="D777" s="198"/>
    </row>
    <row r="778" spans="1:25" x14ac:dyDescent="0.3">
      <c r="A778" s="201"/>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3"/>
    </row>
    <row r="779" spans="1:25" x14ac:dyDescent="0.3">
      <c r="A779" s="204"/>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6"/>
    </row>
    <row r="780" spans="1:25" x14ac:dyDescent="0.3">
      <c r="A780" s="204"/>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6"/>
    </row>
    <row r="781" spans="1:25" x14ac:dyDescent="0.3">
      <c r="A781" s="204"/>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6"/>
    </row>
    <row r="782" spans="1:25" x14ac:dyDescent="0.3">
      <c r="A782" s="204"/>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6"/>
    </row>
    <row r="783" spans="1:25" x14ac:dyDescent="0.3">
      <c r="A783" s="204"/>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6"/>
    </row>
    <row r="784" spans="1:25" ht="18" thickBot="1" x14ac:dyDescent="0.35">
      <c r="A784" s="207"/>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9"/>
    </row>
    <row r="786" spans="1:25" ht="18" thickBot="1" x14ac:dyDescent="0.35">
      <c r="A786" s="198" t="s">
        <v>27</v>
      </c>
      <c r="B786" s="198"/>
      <c r="C786" s="198"/>
      <c r="D786" s="198"/>
      <c r="E786" s="198"/>
      <c r="F786" s="198"/>
      <c r="G786" s="198"/>
      <c r="H786" s="198"/>
    </row>
    <row r="787" spans="1:25" ht="18" thickBot="1" x14ac:dyDescent="0.35">
      <c r="A787" s="210"/>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2"/>
    </row>
    <row r="789" spans="1:25" ht="18" thickBot="1" x14ac:dyDescent="0.35">
      <c r="A789" s="198" t="s">
        <v>124</v>
      </c>
      <c r="B789" s="198"/>
      <c r="C789" s="198"/>
      <c r="E789" s="198" t="s">
        <v>125</v>
      </c>
      <c r="F789" s="198"/>
      <c r="G789" s="198"/>
    </row>
    <row r="790" spans="1:25" ht="18" thickBot="1" x14ac:dyDescent="0.35">
      <c r="A790" s="199"/>
      <c r="B790" s="200"/>
      <c r="E790" s="199"/>
      <c r="F790" s="200"/>
    </row>
    <row r="792" spans="1:25" s="151" customFormat="1" x14ac:dyDescent="0.3"/>
    <row r="794" spans="1:25" ht="18" thickBot="1" x14ac:dyDescent="0.35">
      <c r="A794" s="213" t="s">
        <v>96</v>
      </c>
      <c r="B794" s="213"/>
      <c r="C794" s="213"/>
      <c r="D794" s="213"/>
      <c r="E794" s="213"/>
      <c r="F794" s="213"/>
    </row>
    <row r="795" spans="1:25" x14ac:dyDescent="0.3">
      <c r="A795" s="201"/>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3"/>
    </row>
    <row r="796" spans="1:25" x14ac:dyDescent="0.3">
      <c r="A796" s="204"/>
      <c r="B796" s="205"/>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6"/>
    </row>
    <row r="797" spans="1:25" x14ac:dyDescent="0.3">
      <c r="A797" s="204"/>
      <c r="B797" s="205"/>
      <c r="C797" s="20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6"/>
    </row>
    <row r="798" spans="1:25" x14ac:dyDescent="0.3">
      <c r="A798" s="204"/>
      <c r="B798" s="205"/>
      <c r="C798" s="20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6"/>
    </row>
    <row r="799" spans="1:25" x14ac:dyDescent="0.3">
      <c r="A799" s="204"/>
      <c r="B799" s="205"/>
      <c r="C799" s="20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6"/>
    </row>
    <row r="800" spans="1:25" x14ac:dyDescent="0.3">
      <c r="A800" s="204"/>
      <c r="B800" s="205"/>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6"/>
    </row>
    <row r="801" spans="1:25" x14ac:dyDescent="0.3">
      <c r="A801" s="204"/>
      <c r="B801" s="205"/>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6"/>
    </row>
    <row r="802" spans="1:25" x14ac:dyDescent="0.3">
      <c r="A802" s="204"/>
      <c r="B802" s="205"/>
      <c r="C802" s="20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6"/>
    </row>
    <row r="803" spans="1:25" x14ac:dyDescent="0.3">
      <c r="A803" s="204"/>
      <c r="B803" s="205"/>
      <c r="C803" s="20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6"/>
    </row>
    <row r="804" spans="1:25" x14ac:dyDescent="0.3">
      <c r="A804" s="204"/>
      <c r="B804" s="205"/>
      <c r="C804" s="20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6"/>
    </row>
    <row r="805" spans="1:25" x14ac:dyDescent="0.3">
      <c r="A805" s="204"/>
      <c r="B805" s="205"/>
      <c r="C805" s="20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6"/>
    </row>
    <row r="806" spans="1:25" x14ac:dyDescent="0.3">
      <c r="A806" s="204"/>
      <c r="B806" s="205"/>
      <c r="C806" s="20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6"/>
    </row>
    <row r="807" spans="1:25" x14ac:dyDescent="0.3">
      <c r="A807" s="204"/>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6"/>
    </row>
    <row r="808" spans="1:25" ht="18" thickBot="1" x14ac:dyDescent="0.35">
      <c r="A808" s="207"/>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9"/>
    </row>
    <row r="810" spans="1:25" ht="18" thickBot="1" x14ac:dyDescent="0.35">
      <c r="A810" s="198" t="s">
        <v>29</v>
      </c>
      <c r="B810" s="198"/>
      <c r="C810" s="198"/>
      <c r="D810" s="198"/>
    </row>
    <row r="811" spans="1:25" x14ac:dyDescent="0.3">
      <c r="A811" s="201"/>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3"/>
    </row>
    <row r="812" spans="1:25" x14ac:dyDescent="0.3">
      <c r="A812" s="204"/>
      <c r="B812" s="205"/>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6"/>
    </row>
    <row r="813" spans="1:25" x14ac:dyDescent="0.3">
      <c r="A813" s="204"/>
      <c r="B813" s="205"/>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6"/>
    </row>
    <row r="814" spans="1:25" x14ac:dyDescent="0.3">
      <c r="A814" s="204"/>
      <c r="B814" s="205"/>
      <c r="C814" s="20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6"/>
    </row>
    <row r="815" spans="1:25" x14ac:dyDescent="0.3">
      <c r="A815" s="204"/>
      <c r="B815" s="205"/>
      <c r="C815" s="20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6"/>
    </row>
    <row r="816" spans="1:25" x14ac:dyDescent="0.3">
      <c r="A816" s="204"/>
      <c r="B816" s="205"/>
      <c r="C816" s="20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6"/>
    </row>
    <row r="817" spans="1:25" ht="18" thickBot="1" x14ac:dyDescent="0.35">
      <c r="A817" s="207"/>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9"/>
    </row>
    <row r="819" spans="1:25" ht="18" thickBot="1" x14ac:dyDescent="0.35">
      <c r="A819" s="198" t="s">
        <v>27</v>
      </c>
      <c r="B819" s="198"/>
      <c r="C819" s="198"/>
      <c r="D819" s="198"/>
      <c r="E819" s="198"/>
      <c r="F819" s="198"/>
      <c r="G819" s="198"/>
      <c r="H819" s="198"/>
    </row>
    <row r="820" spans="1:25" ht="18" thickBot="1" x14ac:dyDescent="0.35">
      <c r="A820" s="210"/>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2"/>
    </row>
    <row r="822" spans="1:25" ht="18" thickBot="1" x14ac:dyDescent="0.35">
      <c r="A822" s="198" t="s">
        <v>124</v>
      </c>
      <c r="B822" s="198"/>
      <c r="C822" s="198"/>
      <c r="E822" s="198" t="s">
        <v>125</v>
      </c>
      <c r="F822" s="198"/>
      <c r="G822" s="198"/>
    </row>
    <row r="823" spans="1:25" ht="18" thickBot="1" x14ac:dyDescent="0.35">
      <c r="A823" s="199"/>
      <c r="B823" s="200"/>
      <c r="E823" s="199"/>
      <c r="F823" s="200"/>
    </row>
    <row r="825" spans="1:25" s="151" customFormat="1" x14ac:dyDescent="0.3"/>
    <row r="827" spans="1:25" ht="18" thickBot="1" x14ac:dyDescent="0.35">
      <c r="A827" s="213" t="s">
        <v>97</v>
      </c>
      <c r="B827" s="213"/>
      <c r="C827" s="213"/>
      <c r="D827" s="213"/>
      <c r="E827" s="213"/>
      <c r="F827" s="213"/>
    </row>
    <row r="828" spans="1:25" x14ac:dyDescent="0.3">
      <c r="A828" s="201"/>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3"/>
    </row>
    <row r="829" spans="1:25" x14ac:dyDescent="0.3">
      <c r="A829" s="204"/>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6"/>
    </row>
    <row r="830" spans="1:25" x14ac:dyDescent="0.3">
      <c r="A830" s="204"/>
      <c r="B830" s="205"/>
      <c r="C830" s="20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6"/>
    </row>
    <row r="831" spans="1:25" x14ac:dyDescent="0.3">
      <c r="A831" s="204"/>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6"/>
    </row>
    <row r="832" spans="1:25" x14ac:dyDescent="0.3">
      <c r="A832" s="204"/>
      <c r="B832" s="205"/>
      <c r="C832" s="20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6"/>
    </row>
    <row r="833" spans="1:25" x14ac:dyDescent="0.3">
      <c r="A833" s="204"/>
      <c r="B833" s="205"/>
      <c r="C833" s="20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6"/>
    </row>
    <row r="834" spans="1:25" x14ac:dyDescent="0.3">
      <c r="A834" s="204"/>
      <c r="B834" s="205"/>
      <c r="C834" s="20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6"/>
    </row>
    <row r="835" spans="1:25" x14ac:dyDescent="0.3">
      <c r="A835" s="204"/>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6"/>
    </row>
    <row r="836" spans="1:25" x14ac:dyDescent="0.3">
      <c r="A836" s="204"/>
      <c r="B836" s="205"/>
      <c r="C836" s="20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6"/>
    </row>
    <row r="837" spans="1:25" x14ac:dyDescent="0.3">
      <c r="A837" s="204"/>
      <c r="B837" s="205"/>
      <c r="C837" s="20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6"/>
    </row>
    <row r="838" spans="1:25" x14ac:dyDescent="0.3">
      <c r="A838" s="204"/>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6"/>
    </row>
    <row r="839" spans="1:25" x14ac:dyDescent="0.3">
      <c r="A839" s="204"/>
      <c r="B839" s="205"/>
      <c r="C839" s="20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6"/>
    </row>
    <row r="840" spans="1:25" x14ac:dyDescent="0.3">
      <c r="A840" s="204"/>
      <c r="B840" s="205"/>
      <c r="C840" s="20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6"/>
    </row>
    <row r="841" spans="1:25" ht="18" thickBot="1" x14ac:dyDescent="0.35">
      <c r="A841" s="207"/>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9"/>
    </row>
    <row r="843" spans="1:25" ht="18" thickBot="1" x14ac:dyDescent="0.35">
      <c r="A843" s="198" t="s">
        <v>29</v>
      </c>
      <c r="B843" s="198"/>
      <c r="C843" s="198"/>
      <c r="D843" s="198"/>
    </row>
    <row r="844" spans="1:25" x14ac:dyDescent="0.3">
      <c r="A844" s="201"/>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3"/>
    </row>
    <row r="845" spans="1:25" x14ac:dyDescent="0.3">
      <c r="A845" s="204"/>
      <c r="B845" s="205"/>
      <c r="C845" s="20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6"/>
    </row>
    <row r="846" spans="1:25" x14ac:dyDescent="0.3">
      <c r="A846" s="204"/>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6"/>
    </row>
    <row r="847" spans="1:25" x14ac:dyDescent="0.3">
      <c r="A847" s="204"/>
      <c r="B847" s="205"/>
      <c r="C847" s="20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6"/>
    </row>
    <row r="848" spans="1:25" x14ac:dyDescent="0.3">
      <c r="A848" s="204"/>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6"/>
    </row>
    <row r="849" spans="1:25" x14ac:dyDescent="0.3">
      <c r="A849" s="204"/>
      <c r="B849" s="205"/>
      <c r="C849" s="20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6"/>
    </row>
    <row r="850" spans="1:25" ht="18" thickBot="1" x14ac:dyDescent="0.35">
      <c r="A850" s="207"/>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9"/>
    </row>
    <row r="852" spans="1:25" ht="18" thickBot="1" x14ac:dyDescent="0.35">
      <c r="A852" s="198" t="s">
        <v>27</v>
      </c>
      <c r="B852" s="198"/>
      <c r="C852" s="198"/>
      <c r="D852" s="198"/>
      <c r="E852" s="198"/>
      <c r="F852" s="198"/>
      <c r="G852" s="198"/>
      <c r="H852" s="198"/>
    </row>
    <row r="853" spans="1:25" ht="18" thickBot="1" x14ac:dyDescent="0.35">
      <c r="A853" s="210"/>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2"/>
    </row>
    <row r="855" spans="1:25" ht="18" thickBot="1" x14ac:dyDescent="0.35">
      <c r="A855" s="198" t="s">
        <v>124</v>
      </c>
      <c r="B855" s="198"/>
      <c r="C855" s="198"/>
      <c r="E855" s="198" t="s">
        <v>125</v>
      </c>
      <c r="F855" s="198"/>
      <c r="G855" s="198"/>
    </row>
    <row r="856" spans="1:25" ht="18" thickBot="1" x14ac:dyDescent="0.35">
      <c r="A856" s="199"/>
      <c r="B856" s="200"/>
      <c r="E856" s="199"/>
      <c r="F856" s="200"/>
    </row>
    <row r="858" spans="1:25" s="151" customFormat="1" x14ac:dyDescent="0.3"/>
    <row r="860" spans="1:25" ht="18" thickBot="1" x14ac:dyDescent="0.35">
      <c r="A860" s="213" t="s">
        <v>98</v>
      </c>
      <c r="B860" s="213"/>
      <c r="C860" s="213"/>
      <c r="D860" s="213"/>
      <c r="E860" s="213"/>
      <c r="F860" s="213"/>
    </row>
    <row r="861" spans="1:25" x14ac:dyDescent="0.3">
      <c r="A861" s="201"/>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3"/>
    </row>
    <row r="862" spans="1:25" x14ac:dyDescent="0.3">
      <c r="A862" s="204"/>
      <c r="B862" s="205"/>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6"/>
    </row>
    <row r="863" spans="1:25" x14ac:dyDescent="0.3">
      <c r="A863" s="204"/>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6"/>
    </row>
    <row r="864" spans="1:25" x14ac:dyDescent="0.3">
      <c r="A864" s="204"/>
      <c r="B864" s="205"/>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6"/>
    </row>
    <row r="865" spans="1:25" x14ac:dyDescent="0.3">
      <c r="A865" s="204"/>
      <c r="B865" s="205"/>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6"/>
    </row>
    <row r="866" spans="1:25" x14ac:dyDescent="0.3">
      <c r="A866" s="204"/>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6"/>
    </row>
    <row r="867" spans="1:25" x14ac:dyDescent="0.3">
      <c r="A867" s="204"/>
      <c r="B867" s="205"/>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6"/>
    </row>
    <row r="868" spans="1:25" x14ac:dyDescent="0.3">
      <c r="A868" s="204"/>
      <c r="B868" s="205"/>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6"/>
    </row>
    <row r="869" spans="1:25" x14ac:dyDescent="0.3">
      <c r="A869" s="204"/>
      <c r="B869" s="205"/>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6"/>
    </row>
    <row r="870" spans="1:25" x14ac:dyDescent="0.3">
      <c r="A870" s="204"/>
      <c r="B870" s="205"/>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6"/>
    </row>
    <row r="871" spans="1:25" x14ac:dyDescent="0.3">
      <c r="A871" s="204"/>
      <c r="B871" s="205"/>
      <c r="C871" s="20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6"/>
    </row>
    <row r="872" spans="1:25" x14ac:dyDescent="0.3">
      <c r="A872" s="204"/>
      <c r="B872" s="205"/>
      <c r="C872" s="20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6"/>
    </row>
    <row r="873" spans="1:25" x14ac:dyDescent="0.3">
      <c r="A873" s="204"/>
      <c r="B873" s="205"/>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6"/>
    </row>
    <row r="874" spans="1:25" ht="18" thickBot="1" x14ac:dyDescent="0.35">
      <c r="A874" s="207"/>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9"/>
    </row>
    <row r="876" spans="1:25" ht="18" thickBot="1" x14ac:dyDescent="0.35">
      <c r="A876" s="198" t="s">
        <v>29</v>
      </c>
      <c r="B876" s="198"/>
      <c r="C876" s="198"/>
      <c r="D876" s="198"/>
    </row>
    <row r="877" spans="1:25" x14ac:dyDescent="0.3">
      <c r="A877" s="201"/>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3"/>
    </row>
    <row r="878" spans="1:25" x14ac:dyDescent="0.3">
      <c r="A878" s="204"/>
      <c r="B878" s="205"/>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6"/>
    </row>
    <row r="879" spans="1:25" x14ac:dyDescent="0.3">
      <c r="A879" s="204"/>
      <c r="B879" s="205"/>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6"/>
    </row>
    <row r="880" spans="1:25" x14ac:dyDescent="0.3">
      <c r="A880" s="204"/>
      <c r="B880" s="205"/>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6"/>
    </row>
    <row r="881" spans="1:25" x14ac:dyDescent="0.3">
      <c r="A881" s="204"/>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6"/>
    </row>
    <row r="882" spans="1:25" x14ac:dyDescent="0.3">
      <c r="A882" s="204"/>
      <c r="B882" s="205"/>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6"/>
    </row>
    <row r="883" spans="1:25" ht="18" thickBot="1" x14ac:dyDescent="0.35">
      <c r="A883" s="207"/>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9"/>
    </row>
    <row r="885" spans="1:25" ht="18" thickBot="1" x14ac:dyDescent="0.35">
      <c r="A885" s="198" t="s">
        <v>27</v>
      </c>
      <c r="B885" s="198"/>
      <c r="C885" s="198"/>
      <c r="D885" s="198"/>
      <c r="E885" s="198"/>
      <c r="F885" s="198"/>
      <c r="G885" s="198"/>
      <c r="H885" s="198"/>
    </row>
    <row r="886" spans="1:25" ht="18" thickBot="1" x14ac:dyDescent="0.35">
      <c r="A886" s="210"/>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2"/>
    </row>
    <row r="888" spans="1:25" ht="18" thickBot="1" x14ac:dyDescent="0.35">
      <c r="A888" s="198" t="s">
        <v>124</v>
      </c>
      <c r="B888" s="198"/>
      <c r="C888" s="198"/>
      <c r="E888" s="198" t="s">
        <v>125</v>
      </c>
      <c r="F888" s="198"/>
      <c r="G888" s="198"/>
    </row>
    <row r="889" spans="1:25" ht="18" thickBot="1" x14ac:dyDescent="0.35">
      <c r="A889" s="199"/>
      <c r="B889" s="200"/>
      <c r="E889" s="199"/>
      <c r="F889" s="200"/>
    </row>
    <row r="891" spans="1:25" s="151" customFormat="1" x14ac:dyDescent="0.3"/>
    <row r="893" spans="1:25" ht="18" thickBot="1" x14ac:dyDescent="0.35">
      <c r="A893" s="213" t="s">
        <v>99</v>
      </c>
      <c r="B893" s="213"/>
      <c r="C893" s="213"/>
      <c r="D893" s="213"/>
      <c r="E893" s="213"/>
      <c r="F893" s="213"/>
    </row>
    <row r="894" spans="1:25" x14ac:dyDescent="0.3">
      <c r="A894" s="201"/>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3"/>
    </row>
    <row r="895" spans="1:25" x14ac:dyDescent="0.3">
      <c r="A895" s="204"/>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6"/>
    </row>
    <row r="896" spans="1:25" x14ac:dyDescent="0.3">
      <c r="A896" s="204"/>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6"/>
    </row>
    <row r="897" spans="1:25" x14ac:dyDescent="0.3">
      <c r="A897" s="204"/>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6"/>
    </row>
    <row r="898" spans="1:25" x14ac:dyDescent="0.3">
      <c r="A898" s="204"/>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6"/>
    </row>
    <row r="899" spans="1:25" x14ac:dyDescent="0.3">
      <c r="A899" s="204"/>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6"/>
    </row>
    <row r="900" spans="1:25" x14ac:dyDescent="0.3">
      <c r="A900" s="204"/>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6"/>
    </row>
    <row r="901" spans="1:25" x14ac:dyDescent="0.3">
      <c r="A901" s="204"/>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6"/>
    </row>
    <row r="902" spans="1:25" x14ac:dyDescent="0.3">
      <c r="A902" s="204"/>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6"/>
    </row>
    <row r="903" spans="1:25" x14ac:dyDescent="0.3">
      <c r="A903" s="204"/>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6"/>
    </row>
    <row r="904" spans="1:25" x14ac:dyDescent="0.3">
      <c r="A904" s="204"/>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6"/>
    </row>
    <row r="905" spans="1:25" x14ac:dyDescent="0.3">
      <c r="A905" s="204"/>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6"/>
    </row>
    <row r="906" spans="1:25" x14ac:dyDescent="0.3">
      <c r="A906" s="204"/>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6"/>
    </row>
    <row r="907" spans="1:25" ht="18" thickBot="1" x14ac:dyDescent="0.35">
      <c r="A907" s="207"/>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9"/>
    </row>
    <row r="909" spans="1:25" ht="18" thickBot="1" x14ac:dyDescent="0.35">
      <c r="A909" s="198" t="s">
        <v>29</v>
      </c>
      <c r="B909" s="198"/>
      <c r="C909" s="198"/>
      <c r="D909" s="198"/>
    </row>
    <row r="910" spans="1:25" x14ac:dyDescent="0.3">
      <c r="A910" s="201"/>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3"/>
    </row>
    <row r="911" spans="1:25" x14ac:dyDescent="0.3">
      <c r="A911" s="204"/>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6"/>
    </row>
    <row r="912" spans="1:25" x14ac:dyDescent="0.3">
      <c r="A912" s="204"/>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6"/>
    </row>
    <row r="913" spans="1:25" x14ac:dyDescent="0.3">
      <c r="A913" s="204"/>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6"/>
    </row>
    <row r="914" spans="1:25" x14ac:dyDescent="0.3">
      <c r="A914" s="204"/>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6"/>
    </row>
    <row r="915" spans="1:25" x14ac:dyDescent="0.3">
      <c r="A915" s="204"/>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6"/>
    </row>
    <row r="916" spans="1:25" ht="18" thickBot="1" x14ac:dyDescent="0.35">
      <c r="A916" s="207"/>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9"/>
    </row>
    <row r="918" spans="1:25" ht="18" thickBot="1" x14ac:dyDescent="0.35">
      <c r="A918" s="198" t="s">
        <v>27</v>
      </c>
      <c r="B918" s="198"/>
      <c r="C918" s="198"/>
      <c r="D918" s="198"/>
      <c r="E918" s="198"/>
      <c r="F918" s="198"/>
      <c r="G918" s="198"/>
      <c r="H918" s="198"/>
    </row>
    <row r="919" spans="1:25" ht="18" thickBot="1" x14ac:dyDescent="0.35">
      <c r="A919" s="210"/>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2"/>
    </row>
    <row r="921" spans="1:25" ht="18" thickBot="1" x14ac:dyDescent="0.35">
      <c r="A921" s="198" t="s">
        <v>124</v>
      </c>
      <c r="B921" s="198"/>
      <c r="C921" s="198"/>
      <c r="E921" s="198" t="s">
        <v>125</v>
      </c>
      <c r="F921" s="198"/>
      <c r="G921" s="198"/>
    </row>
    <row r="922" spans="1:25" ht="18" thickBot="1" x14ac:dyDescent="0.35">
      <c r="A922" s="199"/>
      <c r="B922" s="200"/>
      <c r="E922" s="199"/>
      <c r="F922" s="200"/>
    </row>
    <row r="924" spans="1:25" s="151" customFormat="1" x14ac:dyDescent="0.3"/>
    <row r="926" spans="1:25" ht="18" thickBot="1" x14ac:dyDescent="0.35">
      <c r="A926" s="213" t="s">
        <v>100</v>
      </c>
      <c r="B926" s="213"/>
      <c r="C926" s="213"/>
      <c r="D926" s="213"/>
      <c r="E926" s="213"/>
      <c r="F926" s="213"/>
    </row>
    <row r="927" spans="1:25" x14ac:dyDescent="0.3">
      <c r="A927" s="201"/>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3"/>
    </row>
    <row r="928" spans="1:25" x14ac:dyDescent="0.3">
      <c r="A928" s="204"/>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6"/>
    </row>
    <row r="929" spans="1:25" x14ac:dyDescent="0.3">
      <c r="A929" s="204"/>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6"/>
    </row>
    <row r="930" spans="1:25" x14ac:dyDescent="0.3">
      <c r="A930" s="204"/>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6"/>
    </row>
    <row r="931" spans="1:25" x14ac:dyDescent="0.3">
      <c r="A931" s="204"/>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6"/>
    </row>
    <row r="932" spans="1:25" x14ac:dyDescent="0.3">
      <c r="A932" s="204"/>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6"/>
    </row>
    <row r="933" spans="1:25" x14ac:dyDescent="0.3">
      <c r="A933" s="204"/>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6"/>
    </row>
    <row r="934" spans="1:25" x14ac:dyDescent="0.3">
      <c r="A934" s="204"/>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6"/>
    </row>
    <row r="935" spans="1:25" x14ac:dyDescent="0.3">
      <c r="A935" s="204"/>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6"/>
    </row>
    <row r="936" spans="1:25" x14ac:dyDescent="0.3">
      <c r="A936" s="204"/>
      <c r="B936" s="205"/>
      <c r="C936" s="20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6"/>
    </row>
    <row r="937" spans="1:25" x14ac:dyDescent="0.3">
      <c r="A937" s="204"/>
      <c r="B937" s="205"/>
      <c r="C937" s="20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6"/>
    </row>
    <row r="938" spans="1:25" x14ac:dyDescent="0.3">
      <c r="A938" s="204"/>
      <c r="B938" s="205"/>
      <c r="C938" s="20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6"/>
    </row>
    <row r="939" spans="1:25" x14ac:dyDescent="0.3">
      <c r="A939" s="204"/>
      <c r="B939" s="205"/>
      <c r="C939" s="20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6"/>
    </row>
    <row r="940" spans="1:25" ht="18" thickBot="1" x14ac:dyDescent="0.35">
      <c r="A940" s="207"/>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9"/>
    </row>
    <row r="942" spans="1:25" ht="18" thickBot="1" x14ac:dyDescent="0.35">
      <c r="A942" s="198" t="s">
        <v>29</v>
      </c>
      <c r="B942" s="198"/>
      <c r="C942" s="198"/>
      <c r="D942" s="198"/>
    </row>
    <row r="943" spans="1:25" x14ac:dyDescent="0.3">
      <c r="A943" s="201"/>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3"/>
    </row>
    <row r="944" spans="1:25" x14ac:dyDescent="0.3">
      <c r="A944" s="204"/>
      <c r="B944" s="205"/>
      <c r="C944" s="20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6"/>
    </row>
    <row r="945" spans="1:25" x14ac:dyDescent="0.3">
      <c r="A945" s="204"/>
      <c r="B945" s="205"/>
      <c r="C945" s="20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6"/>
    </row>
    <row r="946" spans="1:25" x14ac:dyDescent="0.3">
      <c r="A946" s="204"/>
      <c r="B946" s="205"/>
      <c r="C946" s="20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6"/>
    </row>
    <row r="947" spans="1:25" x14ac:dyDescent="0.3">
      <c r="A947" s="204"/>
      <c r="B947" s="205"/>
      <c r="C947" s="20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6"/>
    </row>
    <row r="948" spans="1:25" x14ac:dyDescent="0.3">
      <c r="A948" s="204"/>
      <c r="B948" s="205"/>
      <c r="C948" s="20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6"/>
    </row>
    <row r="949" spans="1:25" ht="18" thickBot="1" x14ac:dyDescent="0.35">
      <c r="A949" s="207"/>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9"/>
    </row>
    <row r="951" spans="1:25" ht="18" thickBot="1" x14ac:dyDescent="0.35">
      <c r="A951" s="198" t="s">
        <v>27</v>
      </c>
      <c r="B951" s="198"/>
      <c r="C951" s="198"/>
      <c r="D951" s="198"/>
      <c r="E951" s="198"/>
      <c r="F951" s="198"/>
      <c r="G951" s="198"/>
      <c r="H951" s="198"/>
    </row>
    <row r="952" spans="1:25" ht="18" thickBot="1" x14ac:dyDescent="0.35">
      <c r="A952" s="210"/>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2"/>
    </row>
    <row r="954" spans="1:25" ht="18" thickBot="1" x14ac:dyDescent="0.35">
      <c r="A954" s="198" t="s">
        <v>124</v>
      </c>
      <c r="B954" s="198"/>
      <c r="C954" s="198"/>
      <c r="E954" s="198" t="s">
        <v>125</v>
      </c>
      <c r="F954" s="198"/>
      <c r="G954" s="198"/>
    </row>
    <row r="955" spans="1:25" ht="18" thickBot="1" x14ac:dyDescent="0.35">
      <c r="A955" s="199"/>
      <c r="B955" s="200"/>
      <c r="E955" s="199"/>
      <c r="F955" s="200"/>
    </row>
    <row r="957" spans="1:25" s="151" customFormat="1" x14ac:dyDescent="0.3"/>
    <row r="959" spans="1:25" ht="18" thickBot="1" x14ac:dyDescent="0.35">
      <c r="A959" s="213" t="s">
        <v>101</v>
      </c>
      <c r="B959" s="213"/>
      <c r="C959" s="213"/>
      <c r="D959" s="213"/>
      <c r="E959" s="213"/>
      <c r="F959" s="213"/>
    </row>
    <row r="960" spans="1:25" x14ac:dyDescent="0.3">
      <c r="A960" s="201"/>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3"/>
    </row>
    <row r="961" spans="1:25" x14ac:dyDescent="0.3">
      <c r="A961" s="204"/>
      <c r="B961" s="205"/>
      <c r="C961" s="20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6"/>
    </row>
    <row r="962" spans="1:25" x14ac:dyDescent="0.3">
      <c r="A962" s="204"/>
      <c r="B962" s="205"/>
      <c r="C962" s="20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6"/>
    </row>
    <row r="963" spans="1:25" x14ac:dyDescent="0.3">
      <c r="A963" s="204"/>
      <c r="B963" s="205"/>
      <c r="C963" s="20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6"/>
    </row>
    <row r="964" spans="1:25" x14ac:dyDescent="0.3">
      <c r="A964" s="204"/>
      <c r="B964" s="205"/>
      <c r="C964" s="20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6"/>
    </row>
    <row r="965" spans="1:25" x14ac:dyDescent="0.3">
      <c r="A965" s="204"/>
      <c r="B965" s="205"/>
      <c r="C965" s="20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6"/>
    </row>
    <row r="966" spans="1:25" x14ac:dyDescent="0.3">
      <c r="A966" s="204"/>
      <c r="B966" s="205"/>
      <c r="C966" s="20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6"/>
    </row>
    <row r="967" spans="1:25" x14ac:dyDescent="0.3">
      <c r="A967" s="204"/>
      <c r="B967" s="205"/>
      <c r="C967" s="20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6"/>
    </row>
    <row r="968" spans="1:25" x14ac:dyDescent="0.3">
      <c r="A968" s="204"/>
      <c r="B968" s="205"/>
      <c r="C968" s="20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6"/>
    </row>
    <row r="969" spans="1:25" x14ac:dyDescent="0.3">
      <c r="A969" s="204"/>
      <c r="B969" s="205"/>
      <c r="C969" s="20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6"/>
    </row>
    <row r="970" spans="1:25" x14ac:dyDescent="0.3">
      <c r="A970" s="204"/>
      <c r="B970" s="205"/>
      <c r="C970" s="20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6"/>
    </row>
    <row r="971" spans="1:25" x14ac:dyDescent="0.3">
      <c r="A971" s="204"/>
      <c r="B971" s="205"/>
      <c r="C971" s="20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6"/>
    </row>
    <row r="972" spans="1:25" x14ac:dyDescent="0.3">
      <c r="A972" s="204"/>
      <c r="B972" s="205"/>
      <c r="C972" s="20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6"/>
    </row>
    <row r="973" spans="1:25" ht="18" thickBot="1" x14ac:dyDescent="0.35">
      <c r="A973" s="207"/>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9"/>
    </row>
    <row r="975" spans="1:25" ht="18" thickBot="1" x14ac:dyDescent="0.35">
      <c r="A975" s="198" t="s">
        <v>29</v>
      </c>
      <c r="B975" s="198"/>
      <c r="C975" s="198"/>
      <c r="D975" s="198"/>
    </row>
    <row r="976" spans="1:25" x14ac:dyDescent="0.3">
      <c r="A976" s="201"/>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3"/>
    </row>
    <row r="977" spans="1:25" x14ac:dyDescent="0.3">
      <c r="A977" s="204"/>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6"/>
    </row>
    <row r="978" spans="1:25" x14ac:dyDescent="0.3">
      <c r="A978" s="204"/>
      <c r="B978" s="205"/>
      <c r="C978" s="20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6"/>
    </row>
    <row r="979" spans="1:25" x14ac:dyDescent="0.3">
      <c r="A979" s="204"/>
      <c r="B979" s="205"/>
      <c r="C979" s="20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6"/>
    </row>
    <row r="980" spans="1:25" x14ac:dyDescent="0.3">
      <c r="A980" s="204"/>
      <c r="B980" s="205"/>
      <c r="C980" s="20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6"/>
    </row>
    <row r="981" spans="1:25" x14ac:dyDescent="0.3">
      <c r="A981" s="204"/>
      <c r="B981" s="205"/>
      <c r="C981" s="20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6"/>
    </row>
    <row r="982" spans="1:25" ht="18" thickBot="1" x14ac:dyDescent="0.35">
      <c r="A982" s="207"/>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9"/>
    </row>
    <row r="984" spans="1:25" ht="18" thickBot="1" x14ac:dyDescent="0.35">
      <c r="A984" s="198" t="s">
        <v>27</v>
      </c>
      <c r="B984" s="198"/>
      <c r="C984" s="198"/>
      <c r="D984" s="198"/>
      <c r="E984" s="198"/>
      <c r="F984" s="198"/>
      <c r="G984" s="198"/>
      <c r="H984" s="198"/>
    </row>
    <row r="985" spans="1:25" ht="18" thickBot="1" x14ac:dyDescent="0.35">
      <c r="A985" s="210"/>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2"/>
    </row>
    <row r="987" spans="1:25" ht="18" thickBot="1" x14ac:dyDescent="0.35">
      <c r="A987" s="198" t="s">
        <v>124</v>
      </c>
      <c r="B987" s="198"/>
      <c r="C987" s="198"/>
      <c r="E987" s="198" t="s">
        <v>125</v>
      </c>
      <c r="F987" s="198"/>
      <c r="G987" s="198"/>
    </row>
    <row r="988" spans="1:25" ht="18" thickBot="1" x14ac:dyDescent="0.35">
      <c r="A988" s="199"/>
      <c r="B988" s="200"/>
      <c r="E988" s="199"/>
      <c r="F988" s="200"/>
    </row>
    <row r="990" spans="1:25" s="151" customFormat="1" x14ac:dyDescent="0.3"/>
    <row r="992" spans="1:25" ht="18" thickBot="1" x14ac:dyDescent="0.35">
      <c r="A992" s="213" t="s">
        <v>102</v>
      </c>
      <c r="B992" s="213"/>
      <c r="C992" s="213"/>
      <c r="D992" s="213"/>
      <c r="E992" s="213"/>
      <c r="F992" s="213"/>
    </row>
    <row r="993" spans="1:25" x14ac:dyDescent="0.3">
      <c r="A993" s="201"/>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3"/>
    </row>
    <row r="994" spans="1:25" x14ac:dyDescent="0.3">
      <c r="A994" s="204"/>
      <c r="B994" s="205"/>
      <c r="C994" s="20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6"/>
    </row>
    <row r="995" spans="1:25" x14ac:dyDescent="0.3">
      <c r="A995" s="204"/>
      <c r="B995" s="205"/>
      <c r="C995" s="20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6"/>
    </row>
    <row r="996" spans="1:25" x14ac:dyDescent="0.3">
      <c r="A996" s="204"/>
      <c r="B996" s="205"/>
      <c r="C996" s="20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6"/>
    </row>
    <row r="997" spans="1:25" x14ac:dyDescent="0.3">
      <c r="A997" s="204"/>
      <c r="B997" s="205"/>
      <c r="C997" s="20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6"/>
    </row>
    <row r="998" spans="1:25" x14ac:dyDescent="0.3">
      <c r="A998" s="204"/>
      <c r="B998" s="205"/>
      <c r="C998" s="20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6"/>
    </row>
    <row r="999" spans="1:25" x14ac:dyDescent="0.3">
      <c r="A999" s="204"/>
      <c r="B999" s="205"/>
      <c r="C999" s="20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6"/>
    </row>
    <row r="1000" spans="1:25" x14ac:dyDescent="0.3">
      <c r="A1000" s="204"/>
      <c r="B1000" s="205"/>
      <c r="C1000" s="20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6"/>
    </row>
    <row r="1001" spans="1:25" x14ac:dyDescent="0.3">
      <c r="A1001" s="204"/>
      <c r="B1001" s="205"/>
      <c r="C1001" s="205"/>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6"/>
    </row>
    <row r="1002" spans="1:25" x14ac:dyDescent="0.3">
      <c r="A1002" s="204"/>
      <c r="B1002" s="205"/>
      <c r="C1002" s="205"/>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6"/>
    </row>
    <row r="1003" spans="1:25" x14ac:dyDescent="0.3">
      <c r="A1003" s="204"/>
      <c r="B1003" s="205"/>
      <c r="C1003" s="205"/>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6"/>
    </row>
    <row r="1004" spans="1:25" x14ac:dyDescent="0.3">
      <c r="A1004" s="204"/>
      <c r="B1004" s="205"/>
      <c r="C1004" s="205"/>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6"/>
    </row>
    <row r="1005" spans="1:25" x14ac:dyDescent="0.3">
      <c r="A1005" s="204"/>
      <c r="B1005" s="205"/>
      <c r="C1005" s="205"/>
      <c r="D1005" s="205"/>
      <c r="E1005" s="205"/>
      <c r="F1005" s="205"/>
      <c r="G1005" s="205"/>
      <c r="H1005" s="205"/>
      <c r="I1005" s="205"/>
      <c r="J1005" s="205"/>
      <c r="K1005" s="205"/>
      <c r="L1005" s="205"/>
      <c r="M1005" s="205"/>
      <c r="N1005" s="205"/>
      <c r="O1005" s="205"/>
      <c r="P1005" s="205"/>
      <c r="Q1005" s="205"/>
      <c r="R1005" s="205"/>
      <c r="S1005" s="205"/>
      <c r="T1005" s="205"/>
      <c r="U1005" s="205"/>
      <c r="V1005" s="205"/>
      <c r="W1005" s="205"/>
      <c r="X1005" s="205"/>
      <c r="Y1005" s="206"/>
    </row>
    <row r="1006" spans="1:25" ht="18" thickBot="1" x14ac:dyDescent="0.35">
      <c r="A1006" s="207"/>
      <c r="B1006" s="208"/>
      <c r="C1006" s="208"/>
      <c r="D1006" s="208"/>
      <c r="E1006" s="208"/>
      <c r="F1006" s="208"/>
      <c r="G1006" s="208"/>
      <c r="H1006" s="208"/>
      <c r="I1006" s="208"/>
      <c r="J1006" s="208"/>
      <c r="K1006" s="208"/>
      <c r="L1006" s="208"/>
      <c r="M1006" s="208"/>
      <c r="N1006" s="208"/>
      <c r="O1006" s="208"/>
      <c r="P1006" s="208"/>
      <c r="Q1006" s="208"/>
      <c r="R1006" s="208"/>
      <c r="S1006" s="208"/>
      <c r="T1006" s="208"/>
      <c r="U1006" s="208"/>
      <c r="V1006" s="208"/>
      <c r="W1006" s="208"/>
      <c r="X1006" s="208"/>
      <c r="Y1006" s="209"/>
    </row>
    <row r="1008" spans="1:25" ht="18" thickBot="1" x14ac:dyDescent="0.35">
      <c r="A1008" s="198" t="s">
        <v>29</v>
      </c>
      <c r="B1008" s="198"/>
      <c r="C1008" s="198"/>
      <c r="D1008" s="198"/>
    </row>
    <row r="1009" spans="1:25" x14ac:dyDescent="0.3">
      <c r="A1009" s="201"/>
      <c r="B1009" s="202"/>
      <c r="C1009" s="202"/>
      <c r="D1009" s="202"/>
      <c r="E1009" s="202"/>
      <c r="F1009" s="202"/>
      <c r="G1009" s="202"/>
      <c r="H1009" s="202"/>
      <c r="I1009" s="202"/>
      <c r="J1009" s="202"/>
      <c r="K1009" s="202"/>
      <c r="L1009" s="202"/>
      <c r="M1009" s="202"/>
      <c r="N1009" s="202"/>
      <c r="O1009" s="202"/>
      <c r="P1009" s="202"/>
      <c r="Q1009" s="202"/>
      <c r="R1009" s="202"/>
      <c r="S1009" s="202"/>
      <c r="T1009" s="202"/>
      <c r="U1009" s="202"/>
      <c r="V1009" s="202"/>
      <c r="W1009" s="202"/>
      <c r="X1009" s="202"/>
      <c r="Y1009" s="203"/>
    </row>
    <row r="1010" spans="1:25" x14ac:dyDescent="0.3">
      <c r="A1010" s="204"/>
      <c r="B1010" s="205"/>
      <c r="C1010" s="205"/>
      <c r="D1010" s="205"/>
      <c r="E1010" s="205"/>
      <c r="F1010" s="205"/>
      <c r="G1010" s="205"/>
      <c r="H1010" s="205"/>
      <c r="I1010" s="205"/>
      <c r="J1010" s="205"/>
      <c r="K1010" s="205"/>
      <c r="L1010" s="205"/>
      <c r="M1010" s="205"/>
      <c r="N1010" s="205"/>
      <c r="O1010" s="205"/>
      <c r="P1010" s="205"/>
      <c r="Q1010" s="205"/>
      <c r="R1010" s="205"/>
      <c r="S1010" s="205"/>
      <c r="T1010" s="205"/>
      <c r="U1010" s="205"/>
      <c r="V1010" s="205"/>
      <c r="W1010" s="205"/>
      <c r="X1010" s="205"/>
      <c r="Y1010" s="206"/>
    </row>
    <row r="1011" spans="1:25" x14ac:dyDescent="0.3">
      <c r="A1011" s="204"/>
      <c r="B1011" s="205"/>
      <c r="C1011" s="205"/>
      <c r="D1011" s="205"/>
      <c r="E1011" s="205"/>
      <c r="F1011" s="205"/>
      <c r="G1011" s="205"/>
      <c r="H1011" s="205"/>
      <c r="I1011" s="205"/>
      <c r="J1011" s="205"/>
      <c r="K1011" s="205"/>
      <c r="L1011" s="205"/>
      <c r="M1011" s="205"/>
      <c r="N1011" s="205"/>
      <c r="O1011" s="205"/>
      <c r="P1011" s="205"/>
      <c r="Q1011" s="205"/>
      <c r="R1011" s="205"/>
      <c r="S1011" s="205"/>
      <c r="T1011" s="205"/>
      <c r="U1011" s="205"/>
      <c r="V1011" s="205"/>
      <c r="W1011" s="205"/>
      <c r="X1011" s="205"/>
      <c r="Y1011" s="206"/>
    </row>
    <row r="1012" spans="1:25" x14ac:dyDescent="0.3">
      <c r="A1012" s="204"/>
      <c r="B1012" s="205"/>
      <c r="C1012" s="205"/>
      <c r="D1012" s="205"/>
      <c r="E1012" s="205"/>
      <c r="F1012" s="205"/>
      <c r="G1012" s="205"/>
      <c r="H1012" s="205"/>
      <c r="I1012" s="205"/>
      <c r="J1012" s="205"/>
      <c r="K1012" s="205"/>
      <c r="L1012" s="205"/>
      <c r="M1012" s="205"/>
      <c r="N1012" s="205"/>
      <c r="O1012" s="205"/>
      <c r="P1012" s="205"/>
      <c r="Q1012" s="205"/>
      <c r="R1012" s="205"/>
      <c r="S1012" s="205"/>
      <c r="T1012" s="205"/>
      <c r="U1012" s="205"/>
      <c r="V1012" s="205"/>
      <c r="W1012" s="205"/>
      <c r="X1012" s="205"/>
      <c r="Y1012" s="206"/>
    </row>
    <row r="1013" spans="1:25" x14ac:dyDescent="0.3">
      <c r="A1013" s="204"/>
      <c r="B1013" s="205"/>
      <c r="C1013" s="205"/>
      <c r="D1013" s="205"/>
      <c r="E1013" s="205"/>
      <c r="F1013" s="205"/>
      <c r="G1013" s="205"/>
      <c r="H1013" s="205"/>
      <c r="I1013" s="205"/>
      <c r="J1013" s="205"/>
      <c r="K1013" s="205"/>
      <c r="L1013" s="205"/>
      <c r="M1013" s="205"/>
      <c r="N1013" s="205"/>
      <c r="O1013" s="205"/>
      <c r="P1013" s="205"/>
      <c r="Q1013" s="205"/>
      <c r="R1013" s="205"/>
      <c r="S1013" s="205"/>
      <c r="T1013" s="205"/>
      <c r="U1013" s="205"/>
      <c r="V1013" s="205"/>
      <c r="W1013" s="205"/>
      <c r="X1013" s="205"/>
      <c r="Y1013" s="206"/>
    </row>
    <row r="1014" spans="1:25" x14ac:dyDescent="0.3">
      <c r="A1014" s="204"/>
      <c r="B1014" s="205"/>
      <c r="C1014" s="205"/>
      <c r="D1014" s="205"/>
      <c r="E1014" s="205"/>
      <c r="F1014" s="205"/>
      <c r="G1014" s="205"/>
      <c r="H1014" s="205"/>
      <c r="I1014" s="205"/>
      <c r="J1014" s="205"/>
      <c r="K1014" s="205"/>
      <c r="L1014" s="205"/>
      <c r="M1014" s="205"/>
      <c r="N1014" s="205"/>
      <c r="O1014" s="205"/>
      <c r="P1014" s="205"/>
      <c r="Q1014" s="205"/>
      <c r="R1014" s="205"/>
      <c r="S1014" s="205"/>
      <c r="T1014" s="205"/>
      <c r="U1014" s="205"/>
      <c r="V1014" s="205"/>
      <c r="W1014" s="205"/>
      <c r="X1014" s="205"/>
      <c r="Y1014" s="206"/>
    </row>
    <row r="1015" spans="1:25" ht="18" thickBot="1" x14ac:dyDescent="0.35">
      <c r="A1015" s="207"/>
      <c r="B1015" s="208"/>
      <c r="C1015" s="208"/>
      <c r="D1015" s="208"/>
      <c r="E1015" s="208"/>
      <c r="F1015" s="208"/>
      <c r="G1015" s="208"/>
      <c r="H1015" s="208"/>
      <c r="I1015" s="208"/>
      <c r="J1015" s="208"/>
      <c r="K1015" s="208"/>
      <c r="L1015" s="208"/>
      <c r="M1015" s="208"/>
      <c r="N1015" s="208"/>
      <c r="O1015" s="208"/>
      <c r="P1015" s="208"/>
      <c r="Q1015" s="208"/>
      <c r="R1015" s="208"/>
      <c r="S1015" s="208"/>
      <c r="T1015" s="208"/>
      <c r="U1015" s="208"/>
      <c r="V1015" s="208"/>
      <c r="W1015" s="208"/>
      <c r="X1015" s="208"/>
      <c r="Y1015" s="209"/>
    </row>
    <row r="1017" spans="1:25" ht="18" thickBot="1" x14ac:dyDescent="0.35">
      <c r="A1017" s="198" t="s">
        <v>27</v>
      </c>
      <c r="B1017" s="198"/>
      <c r="C1017" s="198"/>
      <c r="D1017" s="198"/>
      <c r="E1017" s="198"/>
      <c r="F1017" s="198"/>
      <c r="G1017" s="198"/>
      <c r="H1017" s="198"/>
    </row>
    <row r="1018" spans="1:25" ht="18" thickBot="1" x14ac:dyDescent="0.35">
      <c r="A1018" s="210"/>
      <c r="B1018" s="211"/>
      <c r="C1018" s="211"/>
      <c r="D1018" s="211"/>
      <c r="E1018" s="211"/>
      <c r="F1018" s="211"/>
      <c r="G1018" s="211"/>
      <c r="H1018" s="211"/>
      <c r="I1018" s="211"/>
      <c r="J1018" s="211"/>
      <c r="K1018" s="211"/>
      <c r="L1018" s="211"/>
      <c r="M1018" s="211"/>
      <c r="N1018" s="211"/>
      <c r="O1018" s="211"/>
      <c r="P1018" s="211"/>
      <c r="Q1018" s="211"/>
      <c r="R1018" s="211"/>
      <c r="S1018" s="211"/>
      <c r="T1018" s="211"/>
      <c r="U1018" s="211"/>
      <c r="V1018" s="211"/>
      <c r="W1018" s="211"/>
      <c r="X1018" s="211"/>
      <c r="Y1018" s="212"/>
    </row>
    <row r="1020" spans="1:25" ht="18" thickBot="1" x14ac:dyDescent="0.35">
      <c r="A1020" s="198" t="s">
        <v>124</v>
      </c>
      <c r="B1020" s="198"/>
      <c r="C1020" s="198"/>
      <c r="E1020" s="198" t="s">
        <v>125</v>
      </c>
      <c r="F1020" s="198"/>
      <c r="G1020" s="198"/>
    </row>
    <row r="1021" spans="1:25" ht="18" thickBot="1" x14ac:dyDescent="0.35">
      <c r="A1021" s="199"/>
      <c r="B1021" s="200"/>
      <c r="E1021" s="199"/>
      <c r="F1021" s="200"/>
    </row>
    <row r="1023" spans="1:25" s="151" customFormat="1" x14ac:dyDescent="0.3"/>
    <row r="1025" spans="1:25" ht="18" thickBot="1" x14ac:dyDescent="0.35">
      <c r="A1025" s="213" t="s">
        <v>103</v>
      </c>
      <c r="B1025" s="213"/>
      <c r="C1025" s="213"/>
      <c r="D1025" s="213"/>
      <c r="E1025" s="213"/>
      <c r="F1025" s="213"/>
    </row>
    <row r="1026" spans="1:25" x14ac:dyDescent="0.3">
      <c r="A1026" s="201"/>
      <c r="B1026" s="202"/>
      <c r="C1026" s="202"/>
      <c r="D1026" s="202"/>
      <c r="E1026" s="202"/>
      <c r="F1026" s="202"/>
      <c r="G1026" s="202"/>
      <c r="H1026" s="202"/>
      <c r="I1026" s="202"/>
      <c r="J1026" s="202"/>
      <c r="K1026" s="202"/>
      <c r="L1026" s="202"/>
      <c r="M1026" s="202"/>
      <c r="N1026" s="202"/>
      <c r="O1026" s="202"/>
      <c r="P1026" s="202"/>
      <c r="Q1026" s="202"/>
      <c r="R1026" s="202"/>
      <c r="S1026" s="202"/>
      <c r="T1026" s="202"/>
      <c r="U1026" s="202"/>
      <c r="V1026" s="202"/>
      <c r="W1026" s="202"/>
      <c r="X1026" s="202"/>
      <c r="Y1026" s="203"/>
    </row>
    <row r="1027" spans="1:25" x14ac:dyDescent="0.3">
      <c r="A1027" s="204"/>
      <c r="B1027" s="205"/>
      <c r="C1027" s="205"/>
      <c r="D1027" s="205"/>
      <c r="E1027" s="205"/>
      <c r="F1027" s="205"/>
      <c r="G1027" s="205"/>
      <c r="H1027" s="205"/>
      <c r="I1027" s="205"/>
      <c r="J1027" s="205"/>
      <c r="K1027" s="205"/>
      <c r="L1027" s="205"/>
      <c r="M1027" s="205"/>
      <c r="N1027" s="205"/>
      <c r="O1027" s="205"/>
      <c r="P1027" s="205"/>
      <c r="Q1027" s="205"/>
      <c r="R1027" s="205"/>
      <c r="S1027" s="205"/>
      <c r="T1027" s="205"/>
      <c r="U1027" s="205"/>
      <c r="V1027" s="205"/>
      <c r="W1027" s="205"/>
      <c r="X1027" s="205"/>
      <c r="Y1027" s="206"/>
    </row>
    <row r="1028" spans="1:25" x14ac:dyDescent="0.3">
      <c r="A1028" s="204"/>
      <c r="B1028" s="205"/>
      <c r="C1028" s="205"/>
      <c r="D1028" s="205"/>
      <c r="E1028" s="205"/>
      <c r="F1028" s="205"/>
      <c r="G1028" s="205"/>
      <c r="H1028" s="205"/>
      <c r="I1028" s="205"/>
      <c r="J1028" s="205"/>
      <c r="K1028" s="205"/>
      <c r="L1028" s="205"/>
      <c r="M1028" s="205"/>
      <c r="N1028" s="205"/>
      <c r="O1028" s="205"/>
      <c r="P1028" s="205"/>
      <c r="Q1028" s="205"/>
      <c r="R1028" s="205"/>
      <c r="S1028" s="205"/>
      <c r="T1028" s="205"/>
      <c r="U1028" s="205"/>
      <c r="V1028" s="205"/>
      <c r="W1028" s="205"/>
      <c r="X1028" s="205"/>
      <c r="Y1028" s="206"/>
    </row>
    <row r="1029" spans="1:25" x14ac:dyDescent="0.3">
      <c r="A1029" s="204"/>
      <c r="B1029" s="205"/>
      <c r="C1029" s="205"/>
      <c r="D1029" s="205"/>
      <c r="E1029" s="205"/>
      <c r="F1029" s="205"/>
      <c r="G1029" s="205"/>
      <c r="H1029" s="205"/>
      <c r="I1029" s="205"/>
      <c r="J1029" s="205"/>
      <c r="K1029" s="205"/>
      <c r="L1029" s="205"/>
      <c r="M1029" s="205"/>
      <c r="N1029" s="205"/>
      <c r="O1029" s="205"/>
      <c r="P1029" s="205"/>
      <c r="Q1029" s="205"/>
      <c r="R1029" s="205"/>
      <c r="S1029" s="205"/>
      <c r="T1029" s="205"/>
      <c r="U1029" s="205"/>
      <c r="V1029" s="205"/>
      <c r="W1029" s="205"/>
      <c r="X1029" s="205"/>
      <c r="Y1029" s="206"/>
    </row>
    <row r="1030" spans="1:25" x14ac:dyDescent="0.3">
      <c r="A1030" s="204"/>
      <c r="B1030" s="205"/>
      <c r="C1030" s="205"/>
      <c r="D1030" s="205"/>
      <c r="E1030" s="205"/>
      <c r="F1030" s="205"/>
      <c r="G1030" s="205"/>
      <c r="H1030" s="205"/>
      <c r="I1030" s="205"/>
      <c r="J1030" s="205"/>
      <c r="K1030" s="205"/>
      <c r="L1030" s="205"/>
      <c r="M1030" s="205"/>
      <c r="N1030" s="205"/>
      <c r="O1030" s="205"/>
      <c r="P1030" s="205"/>
      <c r="Q1030" s="205"/>
      <c r="R1030" s="205"/>
      <c r="S1030" s="205"/>
      <c r="T1030" s="205"/>
      <c r="U1030" s="205"/>
      <c r="V1030" s="205"/>
      <c r="W1030" s="205"/>
      <c r="X1030" s="205"/>
      <c r="Y1030" s="206"/>
    </row>
    <row r="1031" spans="1:25" x14ac:dyDescent="0.3">
      <c r="A1031" s="204"/>
      <c r="B1031" s="205"/>
      <c r="C1031" s="205"/>
      <c r="D1031" s="205"/>
      <c r="E1031" s="205"/>
      <c r="F1031" s="205"/>
      <c r="G1031" s="205"/>
      <c r="H1031" s="205"/>
      <c r="I1031" s="205"/>
      <c r="J1031" s="205"/>
      <c r="K1031" s="205"/>
      <c r="L1031" s="205"/>
      <c r="M1031" s="205"/>
      <c r="N1031" s="205"/>
      <c r="O1031" s="205"/>
      <c r="P1031" s="205"/>
      <c r="Q1031" s="205"/>
      <c r="R1031" s="205"/>
      <c r="S1031" s="205"/>
      <c r="T1031" s="205"/>
      <c r="U1031" s="205"/>
      <c r="V1031" s="205"/>
      <c r="W1031" s="205"/>
      <c r="X1031" s="205"/>
      <c r="Y1031" s="206"/>
    </row>
    <row r="1032" spans="1:25" x14ac:dyDescent="0.3">
      <c r="A1032" s="204"/>
      <c r="B1032" s="205"/>
      <c r="C1032" s="205"/>
      <c r="D1032" s="205"/>
      <c r="E1032" s="205"/>
      <c r="F1032" s="205"/>
      <c r="G1032" s="205"/>
      <c r="H1032" s="205"/>
      <c r="I1032" s="205"/>
      <c r="J1032" s="205"/>
      <c r="K1032" s="205"/>
      <c r="L1032" s="205"/>
      <c r="M1032" s="205"/>
      <c r="N1032" s="205"/>
      <c r="O1032" s="205"/>
      <c r="P1032" s="205"/>
      <c r="Q1032" s="205"/>
      <c r="R1032" s="205"/>
      <c r="S1032" s="205"/>
      <c r="T1032" s="205"/>
      <c r="U1032" s="205"/>
      <c r="V1032" s="205"/>
      <c r="W1032" s="205"/>
      <c r="X1032" s="205"/>
      <c r="Y1032" s="206"/>
    </row>
    <row r="1033" spans="1:25" x14ac:dyDescent="0.3">
      <c r="A1033" s="204"/>
      <c r="B1033" s="205"/>
      <c r="C1033" s="205"/>
      <c r="D1033" s="205"/>
      <c r="E1033" s="205"/>
      <c r="F1033" s="205"/>
      <c r="G1033" s="205"/>
      <c r="H1033" s="205"/>
      <c r="I1033" s="205"/>
      <c r="J1033" s="205"/>
      <c r="K1033" s="205"/>
      <c r="L1033" s="205"/>
      <c r="M1033" s="205"/>
      <c r="N1033" s="205"/>
      <c r="O1033" s="205"/>
      <c r="P1033" s="205"/>
      <c r="Q1033" s="205"/>
      <c r="R1033" s="205"/>
      <c r="S1033" s="205"/>
      <c r="T1033" s="205"/>
      <c r="U1033" s="205"/>
      <c r="V1033" s="205"/>
      <c r="W1033" s="205"/>
      <c r="X1033" s="205"/>
      <c r="Y1033" s="206"/>
    </row>
    <row r="1034" spans="1:25" x14ac:dyDescent="0.3">
      <c r="A1034" s="204"/>
      <c r="B1034" s="205"/>
      <c r="C1034" s="205"/>
      <c r="D1034" s="205"/>
      <c r="E1034" s="205"/>
      <c r="F1034" s="205"/>
      <c r="G1034" s="205"/>
      <c r="H1034" s="205"/>
      <c r="I1034" s="205"/>
      <c r="J1034" s="205"/>
      <c r="K1034" s="205"/>
      <c r="L1034" s="205"/>
      <c r="M1034" s="205"/>
      <c r="N1034" s="205"/>
      <c r="O1034" s="205"/>
      <c r="P1034" s="205"/>
      <c r="Q1034" s="205"/>
      <c r="R1034" s="205"/>
      <c r="S1034" s="205"/>
      <c r="T1034" s="205"/>
      <c r="U1034" s="205"/>
      <c r="V1034" s="205"/>
      <c r="W1034" s="205"/>
      <c r="X1034" s="205"/>
      <c r="Y1034" s="206"/>
    </row>
    <row r="1035" spans="1:25" x14ac:dyDescent="0.3">
      <c r="A1035" s="204"/>
      <c r="B1035" s="205"/>
      <c r="C1035" s="205"/>
      <c r="D1035" s="205"/>
      <c r="E1035" s="205"/>
      <c r="F1035" s="205"/>
      <c r="G1035" s="205"/>
      <c r="H1035" s="205"/>
      <c r="I1035" s="205"/>
      <c r="J1035" s="205"/>
      <c r="K1035" s="205"/>
      <c r="L1035" s="205"/>
      <c r="M1035" s="205"/>
      <c r="N1035" s="205"/>
      <c r="O1035" s="205"/>
      <c r="P1035" s="205"/>
      <c r="Q1035" s="205"/>
      <c r="R1035" s="205"/>
      <c r="S1035" s="205"/>
      <c r="T1035" s="205"/>
      <c r="U1035" s="205"/>
      <c r="V1035" s="205"/>
      <c r="W1035" s="205"/>
      <c r="X1035" s="205"/>
      <c r="Y1035" s="206"/>
    </row>
    <row r="1036" spans="1:25" x14ac:dyDescent="0.3">
      <c r="A1036" s="204"/>
      <c r="B1036" s="205"/>
      <c r="C1036" s="205"/>
      <c r="D1036" s="205"/>
      <c r="E1036" s="205"/>
      <c r="F1036" s="205"/>
      <c r="G1036" s="205"/>
      <c r="H1036" s="205"/>
      <c r="I1036" s="205"/>
      <c r="J1036" s="205"/>
      <c r="K1036" s="205"/>
      <c r="L1036" s="205"/>
      <c r="M1036" s="205"/>
      <c r="N1036" s="205"/>
      <c r="O1036" s="205"/>
      <c r="P1036" s="205"/>
      <c r="Q1036" s="205"/>
      <c r="R1036" s="205"/>
      <c r="S1036" s="205"/>
      <c r="T1036" s="205"/>
      <c r="U1036" s="205"/>
      <c r="V1036" s="205"/>
      <c r="W1036" s="205"/>
      <c r="X1036" s="205"/>
      <c r="Y1036" s="206"/>
    </row>
    <row r="1037" spans="1:25" x14ac:dyDescent="0.3">
      <c r="A1037" s="204"/>
      <c r="B1037" s="205"/>
      <c r="C1037" s="205"/>
      <c r="D1037" s="205"/>
      <c r="E1037" s="205"/>
      <c r="F1037" s="205"/>
      <c r="G1037" s="205"/>
      <c r="H1037" s="205"/>
      <c r="I1037" s="205"/>
      <c r="J1037" s="205"/>
      <c r="K1037" s="205"/>
      <c r="L1037" s="205"/>
      <c r="M1037" s="205"/>
      <c r="N1037" s="205"/>
      <c r="O1037" s="205"/>
      <c r="P1037" s="205"/>
      <c r="Q1037" s="205"/>
      <c r="R1037" s="205"/>
      <c r="S1037" s="205"/>
      <c r="T1037" s="205"/>
      <c r="U1037" s="205"/>
      <c r="V1037" s="205"/>
      <c r="W1037" s="205"/>
      <c r="X1037" s="205"/>
      <c r="Y1037" s="206"/>
    </row>
    <row r="1038" spans="1:25" x14ac:dyDescent="0.3">
      <c r="A1038" s="204"/>
      <c r="B1038" s="205"/>
      <c r="C1038" s="205"/>
      <c r="D1038" s="205"/>
      <c r="E1038" s="205"/>
      <c r="F1038" s="205"/>
      <c r="G1038" s="205"/>
      <c r="H1038" s="205"/>
      <c r="I1038" s="205"/>
      <c r="J1038" s="205"/>
      <c r="K1038" s="205"/>
      <c r="L1038" s="205"/>
      <c r="M1038" s="205"/>
      <c r="N1038" s="205"/>
      <c r="O1038" s="205"/>
      <c r="P1038" s="205"/>
      <c r="Q1038" s="205"/>
      <c r="R1038" s="205"/>
      <c r="S1038" s="205"/>
      <c r="T1038" s="205"/>
      <c r="U1038" s="205"/>
      <c r="V1038" s="205"/>
      <c r="W1038" s="205"/>
      <c r="X1038" s="205"/>
      <c r="Y1038" s="206"/>
    </row>
    <row r="1039" spans="1:25" ht="18" thickBot="1" x14ac:dyDescent="0.35">
      <c r="A1039" s="207"/>
      <c r="B1039" s="208"/>
      <c r="C1039" s="208"/>
      <c r="D1039" s="208"/>
      <c r="E1039" s="208"/>
      <c r="F1039" s="208"/>
      <c r="G1039" s="208"/>
      <c r="H1039" s="208"/>
      <c r="I1039" s="208"/>
      <c r="J1039" s="208"/>
      <c r="K1039" s="208"/>
      <c r="L1039" s="208"/>
      <c r="M1039" s="208"/>
      <c r="N1039" s="208"/>
      <c r="O1039" s="208"/>
      <c r="P1039" s="208"/>
      <c r="Q1039" s="208"/>
      <c r="R1039" s="208"/>
      <c r="S1039" s="208"/>
      <c r="T1039" s="208"/>
      <c r="U1039" s="208"/>
      <c r="V1039" s="208"/>
      <c r="W1039" s="208"/>
      <c r="X1039" s="208"/>
      <c r="Y1039" s="209"/>
    </row>
    <row r="1041" spans="1:25" ht="18" thickBot="1" x14ac:dyDescent="0.35">
      <c r="A1041" s="198" t="s">
        <v>29</v>
      </c>
      <c r="B1041" s="198"/>
      <c r="C1041" s="198"/>
      <c r="D1041" s="198"/>
    </row>
    <row r="1042" spans="1:25" x14ac:dyDescent="0.3">
      <c r="A1042" s="201"/>
      <c r="B1042" s="202"/>
      <c r="C1042" s="202"/>
      <c r="D1042" s="202"/>
      <c r="E1042" s="202"/>
      <c r="F1042" s="202"/>
      <c r="G1042" s="202"/>
      <c r="H1042" s="202"/>
      <c r="I1042" s="202"/>
      <c r="J1042" s="202"/>
      <c r="K1042" s="202"/>
      <c r="L1042" s="202"/>
      <c r="M1042" s="202"/>
      <c r="N1042" s="202"/>
      <c r="O1042" s="202"/>
      <c r="P1042" s="202"/>
      <c r="Q1042" s="202"/>
      <c r="R1042" s="202"/>
      <c r="S1042" s="202"/>
      <c r="T1042" s="202"/>
      <c r="U1042" s="202"/>
      <c r="V1042" s="202"/>
      <c r="W1042" s="202"/>
      <c r="X1042" s="202"/>
      <c r="Y1042" s="203"/>
    </row>
    <row r="1043" spans="1:25" x14ac:dyDescent="0.3">
      <c r="A1043" s="204"/>
      <c r="B1043" s="205"/>
      <c r="C1043" s="205"/>
      <c r="D1043" s="205"/>
      <c r="E1043" s="205"/>
      <c r="F1043" s="205"/>
      <c r="G1043" s="205"/>
      <c r="H1043" s="205"/>
      <c r="I1043" s="205"/>
      <c r="J1043" s="205"/>
      <c r="K1043" s="205"/>
      <c r="L1043" s="205"/>
      <c r="M1043" s="205"/>
      <c r="N1043" s="205"/>
      <c r="O1043" s="205"/>
      <c r="P1043" s="205"/>
      <c r="Q1043" s="205"/>
      <c r="R1043" s="205"/>
      <c r="S1043" s="205"/>
      <c r="T1043" s="205"/>
      <c r="U1043" s="205"/>
      <c r="V1043" s="205"/>
      <c r="W1043" s="205"/>
      <c r="X1043" s="205"/>
      <c r="Y1043" s="206"/>
    </row>
    <row r="1044" spans="1:25" x14ac:dyDescent="0.3">
      <c r="A1044" s="204"/>
      <c r="B1044" s="205"/>
      <c r="C1044" s="205"/>
      <c r="D1044" s="205"/>
      <c r="E1044" s="205"/>
      <c r="F1044" s="205"/>
      <c r="G1044" s="205"/>
      <c r="H1044" s="205"/>
      <c r="I1044" s="205"/>
      <c r="J1044" s="205"/>
      <c r="K1044" s="205"/>
      <c r="L1044" s="205"/>
      <c r="M1044" s="205"/>
      <c r="N1044" s="205"/>
      <c r="O1044" s="205"/>
      <c r="P1044" s="205"/>
      <c r="Q1044" s="205"/>
      <c r="R1044" s="205"/>
      <c r="S1044" s="205"/>
      <c r="T1044" s="205"/>
      <c r="U1044" s="205"/>
      <c r="V1044" s="205"/>
      <c r="W1044" s="205"/>
      <c r="X1044" s="205"/>
      <c r="Y1044" s="206"/>
    </row>
    <row r="1045" spans="1:25" x14ac:dyDescent="0.3">
      <c r="A1045" s="204"/>
      <c r="B1045" s="205"/>
      <c r="C1045" s="205"/>
      <c r="D1045" s="205"/>
      <c r="E1045" s="205"/>
      <c r="F1045" s="205"/>
      <c r="G1045" s="205"/>
      <c r="H1045" s="205"/>
      <c r="I1045" s="205"/>
      <c r="J1045" s="205"/>
      <c r="K1045" s="205"/>
      <c r="L1045" s="205"/>
      <c r="M1045" s="205"/>
      <c r="N1045" s="205"/>
      <c r="O1045" s="205"/>
      <c r="P1045" s="205"/>
      <c r="Q1045" s="205"/>
      <c r="R1045" s="205"/>
      <c r="S1045" s="205"/>
      <c r="T1045" s="205"/>
      <c r="U1045" s="205"/>
      <c r="V1045" s="205"/>
      <c r="W1045" s="205"/>
      <c r="X1045" s="205"/>
      <c r="Y1045" s="206"/>
    </row>
    <row r="1046" spans="1:25" x14ac:dyDescent="0.3">
      <c r="A1046" s="204"/>
      <c r="B1046" s="205"/>
      <c r="C1046" s="205"/>
      <c r="D1046" s="205"/>
      <c r="E1046" s="205"/>
      <c r="F1046" s="205"/>
      <c r="G1046" s="205"/>
      <c r="H1046" s="205"/>
      <c r="I1046" s="205"/>
      <c r="J1046" s="205"/>
      <c r="K1046" s="205"/>
      <c r="L1046" s="205"/>
      <c r="M1046" s="205"/>
      <c r="N1046" s="205"/>
      <c r="O1046" s="205"/>
      <c r="P1046" s="205"/>
      <c r="Q1046" s="205"/>
      <c r="R1046" s="205"/>
      <c r="S1046" s="205"/>
      <c r="T1046" s="205"/>
      <c r="U1046" s="205"/>
      <c r="V1046" s="205"/>
      <c r="W1046" s="205"/>
      <c r="X1046" s="205"/>
      <c r="Y1046" s="206"/>
    </row>
    <row r="1047" spans="1:25" x14ac:dyDescent="0.3">
      <c r="A1047" s="204"/>
      <c r="B1047" s="205"/>
      <c r="C1047" s="205"/>
      <c r="D1047" s="205"/>
      <c r="E1047" s="205"/>
      <c r="F1047" s="205"/>
      <c r="G1047" s="205"/>
      <c r="H1047" s="205"/>
      <c r="I1047" s="205"/>
      <c r="J1047" s="205"/>
      <c r="K1047" s="205"/>
      <c r="L1047" s="205"/>
      <c r="M1047" s="205"/>
      <c r="N1047" s="205"/>
      <c r="O1047" s="205"/>
      <c r="P1047" s="205"/>
      <c r="Q1047" s="205"/>
      <c r="R1047" s="205"/>
      <c r="S1047" s="205"/>
      <c r="T1047" s="205"/>
      <c r="U1047" s="205"/>
      <c r="V1047" s="205"/>
      <c r="W1047" s="205"/>
      <c r="X1047" s="205"/>
      <c r="Y1047" s="206"/>
    </row>
    <row r="1048" spans="1:25" ht="18" thickBot="1" x14ac:dyDescent="0.35">
      <c r="A1048" s="207"/>
      <c r="B1048" s="208"/>
      <c r="C1048" s="208"/>
      <c r="D1048" s="208"/>
      <c r="E1048" s="208"/>
      <c r="F1048" s="208"/>
      <c r="G1048" s="208"/>
      <c r="H1048" s="208"/>
      <c r="I1048" s="208"/>
      <c r="J1048" s="208"/>
      <c r="K1048" s="208"/>
      <c r="L1048" s="208"/>
      <c r="M1048" s="208"/>
      <c r="N1048" s="208"/>
      <c r="O1048" s="208"/>
      <c r="P1048" s="208"/>
      <c r="Q1048" s="208"/>
      <c r="R1048" s="208"/>
      <c r="S1048" s="208"/>
      <c r="T1048" s="208"/>
      <c r="U1048" s="208"/>
      <c r="V1048" s="208"/>
      <c r="W1048" s="208"/>
      <c r="X1048" s="208"/>
      <c r="Y1048" s="209"/>
    </row>
    <row r="1050" spans="1:25" ht="18" thickBot="1" x14ac:dyDescent="0.35">
      <c r="A1050" s="198" t="s">
        <v>27</v>
      </c>
      <c r="B1050" s="198"/>
      <c r="C1050" s="198"/>
      <c r="D1050" s="198"/>
      <c r="E1050" s="198"/>
      <c r="F1050" s="198"/>
      <c r="G1050" s="198"/>
      <c r="H1050" s="198"/>
    </row>
    <row r="1051" spans="1:25" ht="18" thickBot="1" x14ac:dyDescent="0.35">
      <c r="A1051" s="210"/>
      <c r="B1051" s="211"/>
      <c r="C1051" s="211"/>
      <c r="D1051" s="211"/>
      <c r="E1051" s="211"/>
      <c r="F1051" s="211"/>
      <c r="G1051" s="211"/>
      <c r="H1051" s="211"/>
      <c r="I1051" s="211"/>
      <c r="J1051" s="211"/>
      <c r="K1051" s="211"/>
      <c r="L1051" s="211"/>
      <c r="M1051" s="211"/>
      <c r="N1051" s="211"/>
      <c r="O1051" s="211"/>
      <c r="P1051" s="211"/>
      <c r="Q1051" s="211"/>
      <c r="R1051" s="211"/>
      <c r="S1051" s="211"/>
      <c r="T1051" s="211"/>
      <c r="U1051" s="211"/>
      <c r="V1051" s="211"/>
      <c r="W1051" s="211"/>
      <c r="X1051" s="211"/>
      <c r="Y1051" s="212"/>
    </row>
    <row r="1053" spans="1:25" ht="18" thickBot="1" x14ac:dyDescent="0.35">
      <c r="A1053" s="198" t="s">
        <v>124</v>
      </c>
      <c r="B1053" s="198"/>
      <c r="C1053" s="198"/>
      <c r="E1053" s="198" t="s">
        <v>125</v>
      </c>
      <c r="F1053" s="198"/>
      <c r="G1053" s="198"/>
    </row>
    <row r="1054" spans="1:25" ht="18" thickBot="1" x14ac:dyDescent="0.35">
      <c r="A1054" s="199"/>
      <c r="B1054" s="200"/>
      <c r="E1054" s="199"/>
      <c r="F1054" s="200"/>
    </row>
    <row r="1056" spans="1:25" s="151" customFormat="1" x14ac:dyDescent="0.3"/>
    <row r="1058" spans="1:25" ht="18" thickBot="1" x14ac:dyDescent="0.35">
      <c r="A1058" s="213" t="s">
        <v>104</v>
      </c>
      <c r="B1058" s="213"/>
      <c r="C1058" s="213"/>
      <c r="D1058" s="213"/>
      <c r="E1058" s="213"/>
      <c r="F1058" s="213"/>
    </row>
    <row r="1059" spans="1:25" x14ac:dyDescent="0.3">
      <c r="A1059" s="201"/>
      <c r="B1059" s="202"/>
      <c r="C1059" s="202"/>
      <c r="D1059" s="202"/>
      <c r="E1059" s="202"/>
      <c r="F1059" s="202"/>
      <c r="G1059" s="202"/>
      <c r="H1059" s="202"/>
      <c r="I1059" s="202"/>
      <c r="J1059" s="202"/>
      <c r="K1059" s="202"/>
      <c r="L1059" s="202"/>
      <c r="M1059" s="202"/>
      <c r="N1059" s="202"/>
      <c r="O1059" s="202"/>
      <c r="P1059" s="202"/>
      <c r="Q1059" s="202"/>
      <c r="R1059" s="202"/>
      <c r="S1059" s="202"/>
      <c r="T1059" s="202"/>
      <c r="U1059" s="202"/>
      <c r="V1059" s="202"/>
      <c r="W1059" s="202"/>
      <c r="X1059" s="202"/>
      <c r="Y1059" s="203"/>
    </row>
    <row r="1060" spans="1:25" x14ac:dyDescent="0.3">
      <c r="A1060" s="204"/>
      <c r="B1060" s="205"/>
      <c r="C1060" s="205"/>
      <c r="D1060" s="205"/>
      <c r="E1060" s="205"/>
      <c r="F1060" s="205"/>
      <c r="G1060" s="205"/>
      <c r="H1060" s="205"/>
      <c r="I1060" s="205"/>
      <c r="J1060" s="205"/>
      <c r="K1060" s="205"/>
      <c r="L1060" s="205"/>
      <c r="M1060" s="205"/>
      <c r="N1060" s="205"/>
      <c r="O1060" s="205"/>
      <c r="P1060" s="205"/>
      <c r="Q1060" s="205"/>
      <c r="R1060" s="205"/>
      <c r="S1060" s="205"/>
      <c r="T1060" s="205"/>
      <c r="U1060" s="205"/>
      <c r="V1060" s="205"/>
      <c r="W1060" s="205"/>
      <c r="X1060" s="205"/>
      <c r="Y1060" s="206"/>
    </row>
    <row r="1061" spans="1:25" x14ac:dyDescent="0.3">
      <c r="A1061" s="204"/>
      <c r="B1061" s="205"/>
      <c r="C1061" s="205"/>
      <c r="D1061" s="205"/>
      <c r="E1061" s="205"/>
      <c r="F1061" s="205"/>
      <c r="G1061" s="205"/>
      <c r="H1061" s="205"/>
      <c r="I1061" s="205"/>
      <c r="J1061" s="205"/>
      <c r="K1061" s="205"/>
      <c r="L1061" s="205"/>
      <c r="M1061" s="205"/>
      <c r="N1061" s="205"/>
      <c r="O1061" s="205"/>
      <c r="P1061" s="205"/>
      <c r="Q1061" s="205"/>
      <c r="R1061" s="205"/>
      <c r="S1061" s="205"/>
      <c r="T1061" s="205"/>
      <c r="U1061" s="205"/>
      <c r="V1061" s="205"/>
      <c r="W1061" s="205"/>
      <c r="X1061" s="205"/>
      <c r="Y1061" s="206"/>
    </row>
    <row r="1062" spans="1:25" x14ac:dyDescent="0.3">
      <c r="A1062" s="204"/>
      <c r="B1062" s="205"/>
      <c r="C1062" s="205"/>
      <c r="D1062" s="205"/>
      <c r="E1062" s="205"/>
      <c r="F1062" s="205"/>
      <c r="G1062" s="205"/>
      <c r="H1062" s="205"/>
      <c r="I1062" s="205"/>
      <c r="J1062" s="205"/>
      <c r="K1062" s="205"/>
      <c r="L1062" s="205"/>
      <c r="M1062" s="205"/>
      <c r="N1062" s="205"/>
      <c r="O1062" s="205"/>
      <c r="P1062" s="205"/>
      <c r="Q1062" s="205"/>
      <c r="R1062" s="205"/>
      <c r="S1062" s="205"/>
      <c r="T1062" s="205"/>
      <c r="U1062" s="205"/>
      <c r="V1062" s="205"/>
      <c r="W1062" s="205"/>
      <c r="X1062" s="205"/>
      <c r="Y1062" s="206"/>
    </row>
    <row r="1063" spans="1:25" x14ac:dyDescent="0.3">
      <c r="A1063" s="204"/>
      <c r="B1063" s="205"/>
      <c r="C1063" s="205"/>
      <c r="D1063" s="205"/>
      <c r="E1063" s="205"/>
      <c r="F1063" s="205"/>
      <c r="G1063" s="205"/>
      <c r="H1063" s="205"/>
      <c r="I1063" s="205"/>
      <c r="J1063" s="205"/>
      <c r="K1063" s="205"/>
      <c r="L1063" s="205"/>
      <c r="M1063" s="205"/>
      <c r="N1063" s="205"/>
      <c r="O1063" s="205"/>
      <c r="P1063" s="205"/>
      <c r="Q1063" s="205"/>
      <c r="R1063" s="205"/>
      <c r="S1063" s="205"/>
      <c r="T1063" s="205"/>
      <c r="U1063" s="205"/>
      <c r="V1063" s="205"/>
      <c r="W1063" s="205"/>
      <c r="X1063" s="205"/>
      <c r="Y1063" s="206"/>
    </row>
    <row r="1064" spans="1:25" x14ac:dyDescent="0.3">
      <c r="A1064" s="204"/>
      <c r="B1064" s="205"/>
      <c r="C1064" s="205"/>
      <c r="D1064" s="205"/>
      <c r="E1064" s="205"/>
      <c r="F1064" s="205"/>
      <c r="G1064" s="205"/>
      <c r="H1064" s="205"/>
      <c r="I1064" s="205"/>
      <c r="J1064" s="205"/>
      <c r="K1064" s="205"/>
      <c r="L1064" s="205"/>
      <c r="M1064" s="205"/>
      <c r="N1064" s="205"/>
      <c r="O1064" s="205"/>
      <c r="P1064" s="205"/>
      <c r="Q1064" s="205"/>
      <c r="R1064" s="205"/>
      <c r="S1064" s="205"/>
      <c r="T1064" s="205"/>
      <c r="U1064" s="205"/>
      <c r="V1064" s="205"/>
      <c r="W1064" s="205"/>
      <c r="X1064" s="205"/>
      <c r="Y1064" s="206"/>
    </row>
    <row r="1065" spans="1:25" x14ac:dyDescent="0.3">
      <c r="A1065" s="204"/>
      <c r="B1065" s="205"/>
      <c r="C1065" s="205"/>
      <c r="D1065" s="205"/>
      <c r="E1065" s="205"/>
      <c r="F1065" s="205"/>
      <c r="G1065" s="205"/>
      <c r="H1065" s="205"/>
      <c r="I1065" s="205"/>
      <c r="J1065" s="205"/>
      <c r="K1065" s="205"/>
      <c r="L1065" s="205"/>
      <c r="M1065" s="205"/>
      <c r="N1065" s="205"/>
      <c r="O1065" s="205"/>
      <c r="P1065" s="205"/>
      <c r="Q1065" s="205"/>
      <c r="R1065" s="205"/>
      <c r="S1065" s="205"/>
      <c r="T1065" s="205"/>
      <c r="U1065" s="205"/>
      <c r="V1065" s="205"/>
      <c r="W1065" s="205"/>
      <c r="X1065" s="205"/>
      <c r="Y1065" s="206"/>
    </row>
    <row r="1066" spans="1:25" x14ac:dyDescent="0.3">
      <c r="A1066" s="204"/>
      <c r="B1066" s="205"/>
      <c r="C1066" s="205"/>
      <c r="D1066" s="205"/>
      <c r="E1066" s="205"/>
      <c r="F1066" s="205"/>
      <c r="G1066" s="205"/>
      <c r="H1066" s="205"/>
      <c r="I1066" s="205"/>
      <c r="J1066" s="205"/>
      <c r="K1066" s="205"/>
      <c r="L1066" s="205"/>
      <c r="M1066" s="205"/>
      <c r="N1066" s="205"/>
      <c r="O1066" s="205"/>
      <c r="P1066" s="205"/>
      <c r="Q1066" s="205"/>
      <c r="R1066" s="205"/>
      <c r="S1066" s="205"/>
      <c r="T1066" s="205"/>
      <c r="U1066" s="205"/>
      <c r="V1066" s="205"/>
      <c r="W1066" s="205"/>
      <c r="X1066" s="205"/>
      <c r="Y1066" s="206"/>
    </row>
    <row r="1067" spans="1:25" x14ac:dyDescent="0.3">
      <c r="A1067" s="204"/>
      <c r="B1067" s="205"/>
      <c r="C1067" s="205"/>
      <c r="D1067" s="205"/>
      <c r="E1067" s="205"/>
      <c r="F1067" s="205"/>
      <c r="G1067" s="205"/>
      <c r="H1067" s="205"/>
      <c r="I1067" s="205"/>
      <c r="J1067" s="205"/>
      <c r="K1067" s="205"/>
      <c r="L1067" s="205"/>
      <c r="M1067" s="205"/>
      <c r="N1067" s="205"/>
      <c r="O1067" s="205"/>
      <c r="P1067" s="205"/>
      <c r="Q1067" s="205"/>
      <c r="R1067" s="205"/>
      <c r="S1067" s="205"/>
      <c r="T1067" s="205"/>
      <c r="U1067" s="205"/>
      <c r="V1067" s="205"/>
      <c r="W1067" s="205"/>
      <c r="X1067" s="205"/>
      <c r="Y1067" s="206"/>
    </row>
    <row r="1068" spans="1:25" x14ac:dyDescent="0.3">
      <c r="A1068" s="204"/>
      <c r="B1068" s="205"/>
      <c r="C1068" s="205"/>
      <c r="D1068" s="205"/>
      <c r="E1068" s="205"/>
      <c r="F1068" s="205"/>
      <c r="G1068" s="205"/>
      <c r="H1068" s="205"/>
      <c r="I1068" s="205"/>
      <c r="J1068" s="205"/>
      <c r="K1068" s="205"/>
      <c r="L1068" s="205"/>
      <c r="M1068" s="205"/>
      <c r="N1068" s="205"/>
      <c r="O1068" s="205"/>
      <c r="P1068" s="205"/>
      <c r="Q1068" s="205"/>
      <c r="R1068" s="205"/>
      <c r="S1068" s="205"/>
      <c r="T1068" s="205"/>
      <c r="U1068" s="205"/>
      <c r="V1068" s="205"/>
      <c r="W1068" s="205"/>
      <c r="X1068" s="205"/>
      <c r="Y1068" s="206"/>
    </row>
    <row r="1069" spans="1:25" x14ac:dyDescent="0.3">
      <c r="A1069" s="204"/>
      <c r="B1069" s="205"/>
      <c r="C1069" s="205"/>
      <c r="D1069" s="205"/>
      <c r="E1069" s="205"/>
      <c r="F1069" s="205"/>
      <c r="G1069" s="205"/>
      <c r="H1069" s="205"/>
      <c r="I1069" s="205"/>
      <c r="J1069" s="205"/>
      <c r="K1069" s="205"/>
      <c r="L1069" s="205"/>
      <c r="M1069" s="205"/>
      <c r="N1069" s="205"/>
      <c r="O1069" s="205"/>
      <c r="P1069" s="205"/>
      <c r="Q1069" s="205"/>
      <c r="R1069" s="205"/>
      <c r="S1069" s="205"/>
      <c r="T1069" s="205"/>
      <c r="U1069" s="205"/>
      <c r="V1069" s="205"/>
      <c r="W1069" s="205"/>
      <c r="X1069" s="205"/>
      <c r="Y1069" s="206"/>
    </row>
    <row r="1070" spans="1:25" x14ac:dyDescent="0.3">
      <c r="A1070" s="204"/>
      <c r="B1070" s="205"/>
      <c r="C1070" s="205"/>
      <c r="D1070" s="205"/>
      <c r="E1070" s="205"/>
      <c r="F1070" s="205"/>
      <c r="G1070" s="205"/>
      <c r="H1070" s="205"/>
      <c r="I1070" s="205"/>
      <c r="J1070" s="205"/>
      <c r="K1070" s="205"/>
      <c r="L1070" s="205"/>
      <c r="M1070" s="205"/>
      <c r="N1070" s="205"/>
      <c r="O1070" s="205"/>
      <c r="P1070" s="205"/>
      <c r="Q1070" s="205"/>
      <c r="R1070" s="205"/>
      <c r="S1070" s="205"/>
      <c r="T1070" s="205"/>
      <c r="U1070" s="205"/>
      <c r="V1070" s="205"/>
      <c r="W1070" s="205"/>
      <c r="X1070" s="205"/>
      <c r="Y1070" s="206"/>
    </row>
    <row r="1071" spans="1:25" x14ac:dyDescent="0.3">
      <c r="A1071" s="204"/>
      <c r="B1071" s="205"/>
      <c r="C1071" s="205"/>
      <c r="D1071" s="205"/>
      <c r="E1071" s="205"/>
      <c r="F1071" s="205"/>
      <c r="G1071" s="205"/>
      <c r="H1071" s="205"/>
      <c r="I1071" s="205"/>
      <c r="J1071" s="205"/>
      <c r="K1071" s="205"/>
      <c r="L1071" s="205"/>
      <c r="M1071" s="205"/>
      <c r="N1071" s="205"/>
      <c r="O1071" s="205"/>
      <c r="P1071" s="205"/>
      <c r="Q1071" s="205"/>
      <c r="R1071" s="205"/>
      <c r="S1071" s="205"/>
      <c r="T1071" s="205"/>
      <c r="U1071" s="205"/>
      <c r="V1071" s="205"/>
      <c r="W1071" s="205"/>
      <c r="X1071" s="205"/>
      <c r="Y1071" s="206"/>
    </row>
    <row r="1072" spans="1:25" ht="18" thickBot="1" x14ac:dyDescent="0.35">
      <c r="A1072" s="207"/>
      <c r="B1072" s="208"/>
      <c r="C1072" s="208"/>
      <c r="D1072" s="208"/>
      <c r="E1072" s="208"/>
      <c r="F1072" s="208"/>
      <c r="G1072" s="208"/>
      <c r="H1072" s="208"/>
      <c r="I1072" s="208"/>
      <c r="J1072" s="208"/>
      <c r="K1072" s="208"/>
      <c r="L1072" s="208"/>
      <c r="M1072" s="208"/>
      <c r="N1072" s="208"/>
      <c r="O1072" s="208"/>
      <c r="P1072" s="208"/>
      <c r="Q1072" s="208"/>
      <c r="R1072" s="208"/>
      <c r="S1072" s="208"/>
      <c r="T1072" s="208"/>
      <c r="U1072" s="208"/>
      <c r="V1072" s="208"/>
      <c r="W1072" s="208"/>
      <c r="X1072" s="208"/>
      <c r="Y1072" s="209"/>
    </row>
    <row r="1074" spans="1:25" ht="18" thickBot="1" x14ac:dyDescent="0.35">
      <c r="A1074" s="198" t="s">
        <v>29</v>
      </c>
      <c r="B1074" s="198"/>
      <c r="C1074" s="198"/>
      <c r="D1074" s="198"/>
    </row>
    <row r="1075" spans="1:25" x14ac:dyDescent="0.3">
      <c r="A1075" s="201"/>
      <c r="B1075" s="202"/>
      <c r="C1075" s="202"/>
      <c r="D1075" s="202"/>
      <c r="E1075" s="202"/>
      <c r="F1075" s="202"/>
      <c r="G1075" s="202"/>
      <c r="H1075" s="202"/>
      <c r="I1075" s="202"/>
      <c r="J1075" s="202"/>
      <c r="K1075" s="202"/>
      <c r="L1075" s="202"/>
      <c r="M1075" s="202"/>
      <c r="N1075" s="202"/>
      <c r="O1075" s="202"/>
      <c r="P1075" s="202"/>
      <c r="Q1075" s="202"/>
      <c r="R1075" s="202"/>
      <c r="S1075" s="202"/>
      <c r="T1075" s="202"/>
      <c r="U1075" s="202"/>
      <c r="V1075" s="202"/>
      <c r="W1075" s="202"/>
      <c r="X1075" s="202"/>
      <c r="Y1075" s="203"/>
    </row>
    <row r="1076" spans="1:25" x14ac:dyDescent="0.3">
      <c r="A1076" s="204"/>
      <c r="B1076" s="205"/>
      <c r="C1076" s="205"/>
      <c r="D1076" s="205"/>
      <c r="E1076" s="205"/>
      <c r="F1076" s="205"/>
      <c r="G1076" s="205"/>
      <c r="H1076" s="205"/>
      <c r="I1076" s="205"/>
      <c r="J1076" s="205"/>
      <c r="K1076" s="205"/>
      <c r="L1076" s="205"/>
      <c r="M1076" s="205"/>
      <c r="N1076" s="205"/>
      <c r="O1076" s="205"/>
      <c r="P1076" s="205"/>
      <c r="Q1076" s="205"/>
      <c r="R1076" s="205"/>
      <c r="S1076" s="205"/>
      <c r="T1076" s="205"/>
      <c r="U1076" s="205"/>
      <c r="V1076" s="205"/>
      <c r="W1076" s="205"/>
      <c r="X1076" s="205"/>
      <c r="Y1076" s="206"/>
    </row>
    <row r="1077" spans="1:25" x14ac:dyDescent="0.3">
      <c r="A1077" s="204"/>
      <c r="B1077" s="205"/>
      <c r="C1077" s="205"/>
      <c r="D1077" s="205"/>
      <c r="E1077" s="205"/>
      <c r="F1077" s="205"/>
      <c r="G1077" s="205"/>
      <c r="H1077" s="205"/>
      <c r="I1077" s="205"/>
      <c r="J1077" s="205"/>
      <c r="K1077" s="205"/>
      <c r="L1077" s="205"/>
      <c r="M1077" s="205"/>
      <c r="N1077" s="205"/>
      <c r="O1077" s="205"/>
      <c r="P1077" s="205"/>
      <c r="Q1077" s="205"/>
      <c r="R1077" s="205"/>
      <c r="S1077" s="205"/>
      <c r="T1077" s="205"/>
      <c r="U1077" s="205"/>
      <c r="V1077" s="205"/>
      <c r="W1077" s="205"/>
      <c r="X1077" s="205"/>
      <c r="Y1077" s="206"/>
    </row>
    <row r="1078" spans="1:25" x14ac:dyDescent="0.3">
      <c r="A1078" s="204"/>
      <c r="B1078" s="205"/>
      <c r="C1078" s="205"/>
      <c r="D1078" s="205"/>
      <c r="E1078" s="205"/>
      <c r="F1078" s="205"/>
      <c r="G1078" s="205"/>
      <c r="H1078" s="205"/>
      <c r="I1078" s="205"/>
      <c r="J1078" s="205"/>
      <c r="K1078" s="205"/>
      <c r="L1078" s="205"/>
      <c r="M1078" s="205"/>
      <c r="N1078" s="205"/>
      <c r="O1078" s="205"/>
      <c r="P1078" s="205"/>
      <c r="Q1078" s="205"/>
      <c r="R1078" s="205"/>
      <c r="S1078" s="205"/>
      <c r="T1078" s="205"/>
      <c r="U1078" s="205"/>
      <c r="V1078" s="205"/>
      <c r="W1078" s="205"/>
      <c r="X1078" s="205"/>
      <c r="Y1078" s="206"/>
    </row>
    <row r="1079" spans="1:25" x14ac:dyDescent="0.3">
      <c r="A1079" s="204"/>
      <c r="B1079" s="205"/>
      <c r="C1079" s="205"/>
      <c r="D1079" s="205"/>
      <c r="E1079" s="205"/>
      <c r="F1079" s="205"/>
      <c r="G1079" s="205"/>
      <c r="H1079" s="205"/>
      <c r="I1079" s="205"/>
      <c r="J1079" s="205"/>
      <c r="K1079" s="205"/>
      <c r="L1079" s="205"/>
      <c r="M1079" s="205"/>
      <c r="N1079" s="205"/>
      <c r="O1079" s="205"/>
      <c r="P1079" s="205"/>
      <c r="Q1079" s="205"/>
      <c r="R1079" s="205"/>
      <c r="S1079" s="205"/>
      <c r="T1079" s="205"/>
      <c r="U1079" s="205"/>
      <c r="V1079" s="205"/>
      <c r="W1079" s="205"/>
      <c r="X1079" s="205"/>
      <c r="Y1079" s="206"/>
    </row>
    <row r="1080" spans="1:25" x14ac:dyDescent="0.3">
      <c r="A1080" s="204"/>
      <c r="B1080" s="205"/>
      <c r="C1080" s="205"/>
      <c r="D1080" s="205"/>
      <c r="E1080" s="205"/>
      <c r="F1080" s="205"/>
      <c r="G1080" s="205"/>
      <c r="H1080" s="205"/>
      <c r="I1080" s="205"/>
      <c r="J1080" s="205"/>
      <c r="K1080" s="205"/>
      <c r="L1080" s="205"/>
      <c r="M1080" s="205"/>
      <c r="N1080" s="205"/>
      <c r="O1080" s="205"/>
      <c r="P1080" s="205"/>
      <c r="Q1080" s="205"/>
      <c r="R1080" s="205"/>
      <c r="S1080" s="205"/>
      <c r="T1080" s="205"/>
      <c r="U1080" s="205"/>
      <c r="V1080" s="205"/>
      <c r="W1080" s="205"/>
      <c r="X1080" s="205"/>
      <c r="Y1080" s="206"/>
    </row>
    <row r="1081" spans="1:25" ht="18" thickBot="1" x14ac:dyDescent="0.35">
      <c r="A1081" s="207"/>
      <c r="B1081" s="208"/>
      <c r="C1081" s="208"/>
      <c r="D1081" s="208"/>
      <c r="E1081" s="208"/>
      <c r="F1081" s="208"/>
      <c r="G1081" s="208"/>
      <c r="H1081" s="208"/>
      <c r="I1081" s="208"/>
      <c r="J1081" s="208"/>
      <c r="K1081" s="208"/>
      <c r="L1081" s="208"/>
      <c r="M1081" s="208"/>
      <c r="N1081" s="208"/>
      <c r="O1081" s="208"/>
      <c r="P1081" s="208"/>
      <c r="Q1081" s="208"/>
      <c r="R1081" s="208"/>
      <c r="S1081" s="208"/>
      <c r="T1081" s="208"/>
      <c r="U1081" s="208"/>
      <c r="V1081" s="208"/>
      <c r="W1081" s="208"/>
      <c r="X1081" s="208"/>
      <c r="Y1081" s="209"/>
    </row>
    <row r="1083" spans="1:25" ht="18" thickBot="1" x14ac:dyDescent="0.35">
      <c r="A1083" s="198" t="s">
        <v>27</v>
      </c>
      <c r="B1083" s="198"/>
      <c r="C1083" s="198"/>
      <c r="D1083" s="198"/>
      <c r="E1083" s="198"/>
      <c r="F1083" s="198"/>
      <c r="G1083" s="198"/>
      <c r="H1083" s="198"/>
    </row>
    <row r="1084" spans="1:25" ht="18" thickBot="1" x14ac:dyDescent="0.35">
      <c r="A1084" s="210"/>
      <c r="B1084" s="211"/>
      <c r="C1084" s="211"/>
      <c r="D1084" s="211"/>
      <c r="E1084" s="211"/>
      <c r="F1084" s="211"/>
      <c r="G1084" s="211"/>
      <c r="H1084" s="211"/>
      <c r="I1084" s="211"/>
      <c r="J1084" s="211"/>
      <c r="K1084" s="211"/>
      <c r="L1084" s="211"/>
      <c r="M1084" s="211"/>
      <c r="N1084" s="211"/>
      <c r="O1084" s="211"/>
      <c r="P1084" s="211"/>
      <c r="Q1084" s="211"/>
      <c r="R1084" s="211"/>
      <c r="S1084" s="211"/>
      <c r="T1084" s="211"/>
      <c r="U1084" s="211"/>
      <c r="V1084" s="211"/>
      <c r="W1084" s="211"/>
      <c r="X1084" s="211"/>
      <c r="Y1084" s="212"/>
    </row>
    <row r="1086" spans="1:25" ht="18" thickBot="1" x14ac:dyDescent="0.35">
      <c r="A1086" s="198" t="s">
        <v>124</v>
      </c>
      <c r="B1086" s="198"/>
      <c r="C1086" s="198"/>
      <c r="E1086" s="198" t="s">
        <v>125</v>
      </c>
      <c r="F1086" s="198"/>
      <c r="G1086" s="198"/>
    </row>
    <row r="1087" spans="1:25" ht="18" thickBot="1" x14ac:dyDescent="0.35">
      <c r="A1087" s="199"/>
      <c r="B1087" s="200"/>
      <c r="E1087" s="199"/>
      <c r="F1087" s="200"/>
    </row>
    <row r="1089" spans="1:25" s="151" customFormat="1" x14ac:dyDescent="0.3"/>
    <row r="1091" spans="1:25" ht="18" thickBot="1" x14ac:dyDescent="0.35">
      <c r="A1091" s="213" t="s">
        <v>105</v>
      </c>
      <c r="B1091" s="213"/>
      <c r="C1091" s="213"/>
      <c r="D1091" s="213"/>
      <c r="E1091" s="213"/>
      <c r="F1091" s="213"/>
    </row>
    <row r="1092" spans="1:25" x14ac:dyDescent="0.3">
      <c r="A1092" s="201"/>
      <c r="B1092" s="202"/>
      <c r="C1092" s="202"/>
      <c r="D1092" s="202"/>
      <c r="E1092" s="202"/>
      <c r="F1092" s="202"/>
      <c r="G1092" s="202"/>
      <c r="H1092" s="202"/>
      <c r="I1092" s="202"/>
      <c r="J1092" s="202"/>
      <c r="K1092" s="202"/>
      <c r="L1092" s="202"/>
      <c r="M1092" s="202"/>
      <c r="N1092" s="202"/>
      <c r="O1092" s="202"/>
      <c r="P1092" s="202"/>
      <c r="Q1092" s="202"/>
      <c r="R1092" s="202"/>
      <c r="S1092" s="202"/>
      <c r="T1092" s="202"/>
      <c r="U1092" s="202"/>
      <c r="V1092" s="202"/>
      <c r="W1092" s="202"/>
      <c r="X1092" s="202"/>
      <c r="Y1092" s="203"/>
    </row>
    <row r="1093" spans="1:25" x14ac:dyDescent="0.3">
      <c r="A1093" s="204"/>
      <c r="B1093" s="205"/>
      <c r="C1093" s="205"/>
      <c r="D1093" s="205"/>
      <c r="E1093" s="205"/>
      <c r="F1093" s="205"/>
      <c r="G1093" s="205"/>
      <c r="H1093" s="205"/>
      <c r="I1093" s="205"/>
      <c r="J1093" s="205"/>
      <c r="K1093" s="205"/>
      <c r="L1093" s="205"/>
      <c r="M1093" s="205"/>
      <c r="N1093" s="205"/>
      <c r="O1093" s="205"/>
      <c r="P1093" s="205"/>
      <c r="Q1093" s="205"/>
      <c r="R1093" s="205"/>
      <c r="S1093" s="205"/>
      <c r="T1093" s="205"/>
      <c r="U1093" s="205"/>
      <c r="V1093" s="205"/>
      <c r="W1093" s="205"/>
      <c r="X1093" s="205"/>
      <c r="Y1093" s="206"/>
    </row>
    <row r="1094" spans="1:25" x14ac:dyDescent="0.3">
      <c r="A1094" s="204"/>
      <c r="B1094" s="205"/>
      <c r="C1094" s="205"/>
      <c r="D1094" s="205"/>
      <c r="E1094" s="205"/>
      <c r="F1094" s="205"/>
      <c r="G1094" s="205"/>
      <c r="H1094" s="205"/>
      <c r="I1094" s="205"/>
      <c r="J1094" s="205"/>
      <c r="K1094" s="205"/>
      <c r="L1094" s="205"/>
      <c r="M1094" s="205"/>
      <c r="N1094" s="205"/>
      <c r="O1094" s="205"/>
      <c r="P1094" s="205"/>
      <c r="Q1094" s="205"/>
      <c r="R1094" s="205"/>
      <c r="S1094" s="205"/>
      <c r="T1094" s="205"/>
      <c r="U1094" s="205"/>
      <c r="V1094" s="205"/>
      <c r="W1094" s="205"/>
      <c r="X1094" s="205"/>
      <c r="Y1094" s="206"/>
    </row>
    <row r="1095" spans="1:25" x14ac:dyDescent="0.3">
      <c r="A1095" s="204"/>
      <c r="B1095" s="205"/>
      <c r="C1095" s="205"/>
      <c r="D1095" s="205"/>
      <c r="E1095" s="205"/>
      <c r="F1095" s="205"/>
      <c r="G1095" s="205"/>
      <c r="H1095" s="205"/>
      <c r="I1095" s="205"/>
      <c r="J1095" s="205"/>
      <c r="K1095" s="205"/>
      <c r="L1095" s="205"/>
      <c r="M1095" s="205"/>
      <c r="N1095" s="205"/>
      <c r="O1095" s="205"/>
      <c r="P1095" s="205"/>
      <c r="Q1095" s="205"/>
      <c r="R1095" s="205"/>
      <c r="S1095" s="205"/>
      <c r="T1095" s="205"/>
      <c r="U1095" s="205"/>
      <c r="V1095" s="205"/>
      <c r="W1095" s="205"/>
      <c r="X1095" s="205"/>
      <c r="Y1095" s="206"/>
    </row>
    <row r="1096" spans="1:25" x14ac:dyDescent="0.3">
      <c r="A1096" s="204"/>
      <c r="B1096" s="205"/>
      <c r="C1096" s="205"/>
      <c r="D1096" s="205"/>
      <c r="E1096" s="205"/>
      <c r="F1096" s="205"/>
      <c r="G1096" s="205"/>
      <c r="H1096" s="205"/>
      <c r="I1096" s="205"/>
      <c r="J1096" s="205"/>
      <c r="K1096" s="205"/>
      <c r="L1096" s="205"/>
      <c r="M1096" s="205"/>
      <c r="N1096" s="205"/>
      <c r="O1096" s="205"/>
      <c r="P1096" s="205"/>
      <c r="Q1096" s="205"/>
      <c r="R1096" s="205"/>
      <c r="S1096" s="205"/>
      <c r="T1096" s="205"/>
      <c r="U1096" s="205"/>
      <c r="V1096" s="205"/>
      <c r="W1096" s="205"/>
      <c r="X1096" s="205"/>
      <c r="Y1096" s="206"/>
    </row>
    <row r="1097" spans="1:25" x14ac:dyDescent="0.3">
      <c r="A1097" s="204"/>
      <c r="B1097" s="205"/>
      <c r="C1097" s="205"/>
      <c r="D1097" s="205"/>
      <c r="E1097" s="205"/>
      <c r="F1097" s="205"/>
      <c r="G1097" s="205"/>
      <c r="H1097" s="205"/>
      <c r="I1097" s="205"/>
      <c r="J1097" s="205"/>
      <c r="K1097" s="205"/>
      <c r="L1097" s="205"/>
      <c r="M1097" s="205"/>
      <c r="N1097" s="205"/>
      <c r="O1097" s="205"/>
      <c r="P1097" s="205"/>
      <c r="Q1097" s="205"/>
      <c r="R1097" s="205"/>
      <c r="S1097" s="205"/>
      <c r="T1097" s="205"/>
      <c r="U1097" s="205"/>
      <c r="V1097" s="205"/>
      <c r="W1097" s="205"/>
      <c r="X1097" s="205"/>
      <c r="Y1097" s="206"/>
    </row>
    <row r="1098" spans="1:25" x14ac:dyDescent="0.3">
      <c r="A1098" s="204"/>
      <c r="B1098" s="205"/>
      <c r="C1098" s="205"/>
      <c r="D1098" s="205"/>
      <c r="E1098" s="205"/>
      <c r="F1098" s="205"/>
      <c r="G1098" s="205"/>
      <c r="H1098" s="205"/>
      <c r="I1098" s="205"/>
      <c r="J1098" s="205"/>
      <c r="K1098" s="205"/>
      <c r="L1098" s="205"/>
      <c r="M1098" s="205"/>
      <c r="N1098" s="205"/>
      <c r="O1098" s="205"/>
      <c r="P1098" s="205"/>
      <c r="Q1098" s="205"/>
      <c r="R1098" s="205"/>
      <c r="S1098" s="205"/>
      <c r="T1098" s="205"/>
      <c r="U1098" s="205"/>
      <c r="V1098" s="205"/>
      <c r="W1098" s="205"/>
      <c r="X1098" s="205"/>
      <c r="Y1098" s="206"/>
    </row>
    <row r="1099" spans="1:25" x14ac:dyDescent="0.3">
      <c r="A1099" s="204"/>
      <c r="B1099" s="205"/>
      <c r="C1099" s="205"/>
      <c r="D1099" s="205"/>
      <c r="E1099" s="205"/>
      <c r="F1099" s="205"/>
      <c r="G1099" s="205"/>
      <c r="H1099" s="205"/>
      <c r="I1099" s="205"/>
      <c r="J1099" s="205"/>
      <c r="K1099" s="205"/>
      <c r="L1099" s="205"/>
      <c r="M1099" s="205"/>
      <c r="N1099" s="205"/>
      <c r="O1099" s="205"/>
      <c r="P1099" s="205"/>
      <c r="Q1099" s="205"/>
      <c r="R1099" s="205"/>
      <c r="S1099" s="205"/>
      <c r="T1099" s="205"/>
      <c r="U1099" s="205"/>
      <c r="V1099" s="205"/>
      <c r="W1099" s="205"/>
      <c r="X1099" s="205"/>
      <c r="Y1099" s="206"/>
    </row>
    <row r="1100" spans="1:25" x14ac:dyDescent="0.3">
      <c r="A1100" s="204"/>
      <c r="B1100" s="205"/>
      <c r="C1100" s="205"/>
      <c r="D1100" s="205"/>
      <c r="E1100" s="205"/>
      <c r="F1100" s="205"/>
      <c r="G1100" s="205"/>
      <c r="H1100" s="205"/>
      <c r="I1100" s="205"/>
      <c r="J1100" s="205"/>
      <c r="K1100" s="205"/>
      <c r="L1100" s="205"/>
      <c r="M1100" s="205"/>
      <c r="N1100" s="205"/>
      <c r="O1100" s="205"/>
      <c r="P1100" s="205"/>
      <c r="Q1100" s="205"/>
      <c r="R1100" s="205"/>
      <c r="S1100" s="205"/>
      <c r="T1100" s="205"/>
      <c r="U1100" s="205"/>
      <c r="V1100" s="205"/>
      <c r="W1100" s="205"/>
      <c r="X1100" s="205"/>
      <c r="Y1100" s="206"/>
    </row>
    <row r="1101" spans="1:25" x14ac:dyDescent="0.3">
      <c r="A1101" s="204"/>
      <c r="B1101" s="205"/>
      <c r="C1101" s="205"/>
      <c r="D1101" s="205"/>
      <c r="E1101" s="205"/>
      <c r="F1101" s="205"/>
      <c r="G1101" s="205"/>
      <c r="H1101" s="205"/>
      <c r="I1101" s="205"/>
      <c r="J1101" s="205"/>
      <c r="K1101" s="205"/>
      <c r="L1101" s="205"/>
      <c r="M1101" s="205"/>
      <c r="N1101" s="205"/>
      <c r="O1101" s="205"/>
      <c r="P1101" s="205"/>
      <c r="Q1101" s="205"/>
      <c r="R1101" s="205"/>
      <c r="S1101" s="205"/>
      <c r="T1101" s="205"/>
      <c r="U1101" s="205"/>
      <c r="V1101" s="205"/>
      <c r="W1101" s="205"/>
      <c r="X1101" s="205"/>
      <c r="Y1101" s="206"/>
    </row>
    <row r="1102" spans="1:25" x14ac:dyDescent="0.3">
      <c r="A1102" s="204"/>
      <c r="B1102" s="205"/>
      <c r="C1102" s="205"/>
      <c r="D1102" s="205"/>
      <c r="E1102" s="205"/>
      <c r="F1102" s="205"/>
      <c r="G1102" s="205"/>
      <c r="H1102" s="205"/>
      <c r="I1102" s="205"/>
      <c r="J1102" s="205"/>
      <c r="K1102" s="205"/>
      <c r="L1102" s="205"/>
      <c r="M1102" s="205"/>
      <c r="N1102" s="205"/>
      <c r="O1102" s="205"/>
      <c r="P1102" s="205"/>
      <c r="Q1102" s="205"/>
      <c r="R1102" s="205"/>
      <c r="S1102" s="205"/>
      <c r="T1102" s="205"/>
      <c r="U1102" s="205"/>
      <c r="V1102" s="205"/>
      <c r="W1102" s="205"/>
      <c r="X1102" s="205"/>
      <c r="Y1102" s="206"/>
    </row>
    <row r="1103" spans="1:25" x14ac:dyDescent="0.3">
      <c r="A1103" s="204"/>
      <c r="B1103" s="205"/>
      <c r="C1103" s="205"/>
      <c r="D1103" s="205"/>
      <c r="E1103" s="205"/>
      <c r="F1103" s="205"/>
      <c r="G1103" s="205"/>
      <c r="H1103" s="205"/>
      <c r="I1103" s="205"/>
      <c r="J1103" s="205"/>
      <c r="K1103" s="205"/>
      <c r="L1103" s="205"/>
      <c r="M1103" s="205"/>
      <c r="N1103" s="205"/>
      <c r="O1103" s="205"/>
      <c r="P1103" s="205"/>
      <c r="Q1103" s="205"/>
      <c r="R1103" s="205"/>
      <c r="S1103" s="205"/>
      <c r="T1103" s="205"/>
      <c r="U1103" s="205"/>
      <c r="V1103" s="205"/>
      <c r="W1103" s="205"/>
      <c r="X1103" s="205"/>
      <c r="Y1103" s="206"/>
    </row>
    <row r="1104" spans="1:25" x14ac:dyDescent="0.3">
      <c r="A1104" s="204"/>
      <c r="B1104" s="205"/>
      <c r="C1104" s="205"/>
      <c r="D1104" s="205"/>
      <c r="E1104" s="205"/>
      <c r="F1104" s="205"/>
      <c r="G1104" s="205"/>
      <c r="H1104" s="205"/>
      <c r="I1104" s="205"/>
      <c r="J1104" s="205"/>
      <c r="K1104" s="205"/>
      <c r="L1104" s="205"/>
      <c r="M1104" s="205"/>
      <c r="N1104" s="205"/>
      <c r="O1104" s="205"/>
      <c r="P1104" s="205"/>
      <c r="Q1104" s="205"/>
      <c r="R1104" s="205"/>
      <c r="S1104" s="205"/>
      <c r="T1104" s="205"/>
      <c r="U1104" s="205"/>
      <c r="V1104" s="205"/>
      <c r="W1104" s="205"/>
      <c r="X1104" s="205"/>
      <c r="Y1104" s="206"/>
    </row>
    <row r="1105" spans="1:25" ht="18" thickBot="1" x14ac:dyDescent="0.35">
      <c r="A1105" s="207"/>
      <c r="B1105" s="208"/>
      <c r="C1105" s="208"/>
      <c r="D1105" s="208"/>
      <c r="E1105" s="208"/>
      <c r="F1105" s="208"/>
      <c r="G1105" s="208"/>
      <c r="H1105" s="208"/>
      <c r="I1105" s="208"/>
      <c r="J1105" s="208"/>
      <c r="K1105" s="208"/>
      <c r="L1105" s="208"/>
      <c r="M1105" s="208"/>
      <c r="N1105" s="208"/>
      <c r="O1105" s="208"/>
      <c r="P1105" s="208"/>
      <c r="Q1105" s="208"/>
      <c r="R1105" s="208"/>
      <c r="S1105" s="208"/>
      <c r="T1105" s="208"/>
      <c r="U1105" s="208"/>
      <c r="V1105" s="208"/>
      <c r="W1105" s="208"/>
      <c r="X1105" s="208"/>
      <c r="Y1105" s="209"/>
    </row>
    <row r="1107" spans="1:25" ht="18" thickBot="1" x14ac:dyDescent="0.35">
      <c r="A1107" s="198" t="s">
        <v>29</v>
      </c>
      <c r="B1107" s="198"/>
      <c r="C1107" s="198"/>
      <c r="D1107" s="198"/>
    </row>
    <row r="1108" spans="1:25" x14ac:dyDescent="0.3">
      <c r="A1108" s="201"/>
      <c r="B1108" s="202"/>
      <c r="C1108" s="202"/>
      <c r="D1108" s="202"/>
      <c r="E1108" s="202"/>
      <c r="F1108" s="202"/>
      <c r="G1108" s="202"/>
      <c r="H1108" s="202"/>
      <c r="I1108" s="202"/>
      <c r="J1108" s="202"/>
      <c r="K1108" s="202"/>
      <c r="L1108" s="202"/>
      <c r="M1108" s="202"/>
      <c r="N1108" s="202"/>
      <c r="O1108" s="202"/>
      <c r="P1108" s="202"/>
      <c r="Q1108" s="202"/>
      <c r="R1108" s="202"/>
      <c r="S1108" s="202"/>
      <c r="T1108" s="202"/>
      <c r="U1108" s="202"/>
      <c r="V1108" s="202"/>
      <c r="W1108" s="202"/>
      <c r="X1108" s="202"/>
      <c r="Y1108" s="203"/>
    </row>
    <row r="1109" spans="1:25" x14ac:dyDescent="0.3">
      <c r="A1109" s="204"/>
      <c r="B1109" s="205"/>
      <c r="C1109" s="205"/>
      <c r="D1109" s="205"/>
      <c r="E1109" s="205"/>
      <c r="F1109" s="205"/>
      <c r="G1109" s="205"/>
      <c r="H1109" s="205"/>
      <c r="I1109" s="205"/>
      <c r="J1109" s="205"/>
      <c r="K1109" s="205"/>
      <c r="L1109" s="205"/>
      <c r="M1109" s="205"/>
      <c r="N1109" s="205"/>
      <c r="O1109" s="205"/>
      <c r="P1109" s="205"/>
      <c r="Q1109" s="205"/>
      <c r="R1109" s="205"/>
      <c r="S1109" s="205"/>
      <c r="T1109" s="205"/>
      <c r="U1109" s="205"/>
      <c r="V1109" s="205"/>
      <c r="W1109" s="205"/>
      <c r="X1109" s="205"/>
      <c r="Y1109" s="206"/>
    </row>
    <row r="1110" spans="1:25" x14ac:dyDescent="0.3">
      <c r="A1110" s="204"/>
      <c r="B1110" s="205"/>
      <c r="C1110" s="205"/>
      <c r="D1110" s="205"/>
      <c r="E1110" s="205"/>
      <c r="F1110" s="205"/>
      <c r="G1110" s="205"/>
      <c r="H1110" s="205"/>
      <c r="I1110" s="205"/>
      <c r="J1110" s="205"/>
      <c r="K1110" s="205"/>
      <c r="L1110" s="205"/>
      <c r="M1110" s="205"/>
      <c r="N1110" s="205"/>
      <c r="O1110" s="205"/>
      <c r="P1110" s="205"/>
      <c r="Q1110" s="205"/>
      <c r="R1110" s="205"/>
      <c r="S1110" s="205"/>
      <c r="T1110" s="205"/>
      <c r="U1110" s="205"/>
      <c r="V1110" s="205"/>
      <c r="W1110" s="205"/>
      <c r="X1110" s="205"/>
      <c r="Y1110" s="206"/>
    </row>
    <row r="1111" spans="1:25" x14ac:dyDescent="0.3">
      <c r="A1111" s="204"/>
      <c r="B1111" s="205"/>
      <c r="C1111" s="205"/>
      <c r="D1111" s="205"/>
      <c r="E1111" s="205"/>
      <c r="F1111" s="205"/>
      <c r="G1111" s="205"/>
      <c r="H1111" s="205"/>
      <c r="I1111" s="205"/>
      <c r="J1111" s="205"/>
      <c r="K1111" s="205"/>
      <c r="L1111" s="205"/>
      <c r="M1111" s="205"/>
      <c r="N1111" s="205"/>
      <c r="O1111" s="205"/>
      <c r="P1111" s="205"/>
      <c r="Q1111" s="205"/>
      <c r="R1111" s="205"/>
      <c r="S1111" s="205"/>
      <c r="T1111" s="205"/>
      <c r="U1111" s="205"/>
      <c r="V1111" s="205"/>
      <c r="W1111" s="205"/>
      <c r="X1111" s="205"/>
      <c r="Y1111" s="206"/>
    </row>
    <row r="1112" spans="1:25" x14ac:dyDescent="0.3">
      <c r="A1112" s="204"/>
      <c r="B1112" s="205"/>
      <c r="C1112" s="205"/>
      <c r="D1112" s="205"/>
      <c r="E1112" s="205"/>
      <c r="F1112" s="205"/>
      <c r="G1112" s="205"/>
      <c r="H1112" s="205"/>
      <c r="I1112" s="205"/>
      <c r="J1112" s="205"/>
      <c r="K1112" s="205"/>
      <c r="L1112" s="205"/>
      <c r="M1112" s="205"/>
      <c r="N1112" s="205"/>
      <c r="O1112" s="205"/>
      <c r="P1112" s="205"/>
      <c r="Q1112" s="205"/>
      <c r="R1112" s="205"/>
      <c r="S1112" s="205"/>
      <c r="T1112" s="205"/>
      <c r="U1112" s="205"/>
      <c r="V1112" s="205"/>
      <c r="W1112" s="205"/>
      <c r="X1112" s="205"/>
      <c r="Y1112" s="206"/>
    </row>
    <row r="1113" spans="1:25" x14ac:dyDescent="0.3">
      <c r="A1113" s="204"/>
      <c r="B1113" s="205"/>
      <c r="C1113" s="205"/>
      <c r="D1113" s="205"/>
      <c r="E1113" s="205"/>
      <c r="F1113" s="205"/>
      <c r="G1113" s="205"/>
      <c r="H1113" s="205"/>
      <c r="I1113" s="205"/>
      <c r="J1113" s="205"/>
      <c r="K1113" s="205"/>
      <c r="L1113" s="205"/>
      <c r="M1113" s="205"/>
      <c r="N1113" s="205"/>
      <c r="O1113" s="205"/>
      <c r="P1113" s="205"/>
      <c r="Q1113" s="205"/>
      <c r="R1113" s="205"/>
      <c r="S1113" s="205"/>
      <c r="T1113" s="205"/>
      <c r="U1113" s="205"/>
      <c r="V1113" s="205"/>
      <c r="W1113" s="205"/>
      <c r="X1113" s="205"/>
      <c r="Y1113" s="206"/>
    </row>
    <row r="1114" spans="1:25" ht="18" thickBot="1" x14ac:dyDescent="0.35">
      <c r="A1114" s="207"/>
      <c r="B1114" s="208"/>
      <c r="C1114" s="208"/>
      <c r="D1114" s="208"/>
      <c r="E1114" s="208"/>
      <c r="F1114" s="208"/>
      <c r="G1114" s="208"/>
      <c r="H1114" s="208"/>
      <c r="I1114" s="208"/>
      <c r="J1114" s="208"/>
      <c r="K1114" s="208"/>
      <c r="L1114" s="208"/>
      <c r="M1114" s="208"/>
      <c r="N1114" s="208"/>
      <c r="O1114" s="208"/>
      <c r="P1114" s="208"/>
      <c r="Q1114" s="208"/>
      <c r="R1114" s="208"/>
      <c r="S1114" s="208"/>
      <c r="T1114" s="208"/>
      <c r="U1114" s="208"/>
      <c r="V1114" s="208"/>
      <c r="W1114" s="208"/>
      <c r="X1114" s="208"/>
      <c r="Y1114" s="209"/>
    </row>
    <row r="1116" spans="1:25" ht="18" thickBot="1" x14ac:dyDescent="0.35">
      <c r="A1116" s="198" t="s">
        <v>27</v>
      </c>
      <c r="B1116" s="198"/>
      <c r="C1116" s="198"/>
      <c r="D1116" s="198"/>
      <c r="E1116" s="198"/>
      <c r="F1116" s="198"/>
      <c r="G1116" s="198"/>
      <c r="H1116" s="198"/>
    </row>
    <row r="1117" spans="1:25" ht="18" thickBot="1" x14ac:dyDescent="0.35">
      <c r="A1117" s="210"/>
      <c r="B1117" s="211"/>
      <c r="C1117" s="211"/>
      <c r="D1117" s="211"/>
      <c r="E1117" s="211"/>
      <c r="F1117" s="211"/>
      <c r="G1117" s="211"/>
      <c r="H1117" s="211"/>
      <c r="I1117" s="211"/>
      <c r="J1117" s="211"/>
      <c r="K1117" s="211"/>
      <c r="L1117" s="211"/>
      <c r="M1117" s="211"/>
      <c r="N1117" s="211"/>
      <c r="O1117" s="211"/>
      <c r="P1117" s="211"/>
      <c r="Q1117" s="211"/>
      <c r="R1117" s="211"/>
      <c r="S1117" s="211"/>
      <c r="T1117" s="211"/>
      <c r="U1117" s="211"/>
      <c r="V1117" s="211"/>
      <c r="W1117" s="211"/>
      <c r="X1117" s="211"/>
      <c r="Y1117" s="212"/>
    </row>
    <row r="1119" spans="1:25" ht="18" thickBot="1" x14ac:dyDescent="0.35">
      <c r="A1119" s="198" t="s">
        <v>124</v>
      </c>
      <c r="B1119" s="198"/>
      <c r="C1119" s="198"/>
      <c r="E1119" s="198" t="s">
        <v>125</v>
      </c>
      <c r="F1119" s="198"/>
      <c r="G1119" s="198"/>
    </row>
    <row r="1120" spans="1:25" ht="18" thickBot="1" x14ac:dyDescent="0.35">
      <c r="A1120" s="199"/>
      <c r="B1120" s="200"/>
      <c r="E1120" s="199"/>
      <c r="F1120" s="200"/>
    </row>
    <row r="1122" spans="1:25" s="151" customFormat="1" x14ac:dyDescent="0.3"/>
    <row r="1124" spans="1:25" ht="18" thickBot="1" x14ac:dyDescent="0.35">
      <c r="A1124" s="213" t="s">
        <v>106</v>
      </c>
      <c r="B1124" s="213"/>
      <c r="C1124" s="213"/>
      <c r="D1124" s="213"/>
      <c r="E1124" s="213"/>
      <c r="F1124" s="213"/>
    </row>
    <row r="1125" spans="1:25" x14ac:dyDescent="0.3">
      <c r="A1125" s="201"/>
      <c r="B1125" s="202"/>
      <c r="C1125" s="202"/>
      <c r="D1125" s="202"/>
      <c r="E1125" s="202"/>
      <c r="F1125" s="202"/>
      <c r="G1125" s="202"/>
      <c r="H1125" s="202"/>
      <c r="I1125" s="202"/>
      <c r="J1125" s="202"/>
      <c r="K1125" s="202"/>
      <c r="L1125" s="202"/>
      <c r="M1125" s="202"/>
      <c r="N1125" s="202"/>
      <c r="O1125" s="202"/>
      <c r="P1125" s="202"/>
      <c r="Q1125" s="202"/>
      <c r="R1125" s="202"/>
      <c r="S1125" s="202"/>
      <c r="T1125" s="202"/>
      <c r="U1125" s="202"/>
      <c r="V1125" s="202"/>
      <c r="W1125" s="202"/>
      <c r="X1125" s="202"/>
      <c r="Y1125" s="203"/>
    </row>
    <row r="1126" spans="1:25" x14ac:dyDescent="0.3">
      <c r="A1126" s="204"/>
      <c r="B1126" s="205"/>
      <c r="C1126" s="205"/>
      <c r="D1126" s="205"/>
      <c r="E1126" s="205"/>
      <c r="F1126" s="205"/>
      <c r="G1126" s="205"/>
      <c r="H1126" s="205"/>
      <c r="I1126" s="205"/>
      <c r="J1126" s="205"/>
      <c r="K1126" s="205"/>
      <c r="L1126" s="205"/>
      <c r="M1126" s="205"/>
      <c r="N1126" s="205"/>
      <c r="O1126" s="205"/>
      <c r="P1126" s="205"/>
      <c r="Q1126" s="205"/>
      <c r="R1126" s="205"/>
      <c r="S1126" s="205"/>
      <c r="T1126" s="205"/>
      <c r="U1126" s="205"/>
      <c r="V1126" s="205"/>
      <c r="W1126" s="205"/>
      <c r="X1126" s="205"/>
      <c r="Y1126" s="206"/>
    </row>
    <row r="1127" spans="1:25" x14ac:dyDescent="0.3">
      <c r="A1127" s="204"/>
      <c r="B1127" s="205"/>
      <c r="C1127" s="205"/>
      <c r="D1127" s="205"/>
      <c r="E1127" s="205"/>
      <c r="F1127" s="205"/>
      <c r="G1127" s="205"/>
      <c r="H1127" s="205"/>
      <c r="I1127" s="205"/>
      <c r="J1127" s="205"/>
      <c r="K1127" s="205"/>
      <c r="L1127" s="205"/>
      <c r="M1127" s="205"/>
      <c r="N1127" s="205"/>
      <c r="O1127" s="205"/>
      <c r="P1127" s="205"/>
      <c r="Q1127" s="205"/>
      <c r="R1127" s="205"/>
      <c r="S1127" s="205"/>
      <c r="T1127" s="205"/>
      <c r="U1127" s="205"/>
      <c r="V1127" s="205"/>
      <c r="W1127" s="205"/>
      <c r="X1127" s="205"/>
      <c r="Y1127" s="206"/>
    </row>
    <row r="1128" spans="1:25" x14ac:dyDescent="0.3">
      <c r="A1128" s="204"/>
      <c r="B1128" s="205"/>
      <c r="C1128" s="205"/>
      <c r="D1128" s="205"/>
      <c r="E1128" s="205"/>
      <c r="F1128" s="205"/>
      <c r="G1128" s="205"/>
      <c r="H1128" s="205"/>
      <c r="I1128" s="205"/>
      <c r="J1128" s="205"/>
      <c r="K1128" s="205"/>
      <c r="L1128" s="205"/>
      <c r="M1128" s="205"/>
      <c r="N1128" s="205"/>
      <c r="O1128" s="205"/>
      <c r="P1128" s="205"/>
      <c r="Q1128" s="205"/>
      <c r="R1128" s="205"/>
      <c r="S1128" s="205"/>
      <c r="T1128" s="205"/>
      <c r="U1128" s="205"/>
      <c r="V1128" s="205"/>
      <c r="W1128" s="205"/>
      <c r="X1128" s="205"/>
      <c r="Y1128" s="206"/>
    </row>
    <row r="1129" spans="1:25" x14ac:dyDescent="0.3">
      <c r="A1129" s="204"/>
      <c r="B1129" s="205"/>
      <c r="C1129" s="205"/>
      <c r="D1129" s="205"/>
      <c r="E1129" s="205"/>
      <c r="F1129" s="205"/>
      <c r="G1129" s="205"/>
      <c r="H1129" s="205"/>
      <c r="I1129" s="205"/>
      <c r="J1129" s="205"/>
      <c r="K1129" s="205"/>
      <c r="L1129" s="205"/>
      <c r="M1129" s="205"/>
      <c r="N1129" s="205"/>
      <c r="O1129" s="205"/>
      <c r="P1129" s="205"/>
      <c r="Q1129" s="205"/>
      <c r="R1129" s="205"/>
      <c r="S1129" s="205"/>
      <c r="T1129" s="205"/>
      <c r="U1129" s="205"/>
      <c r="V1129" s="205"/>
      <c r="W1129" s="205"/>
      <c r="X1129" s="205"/>
      <c r="Y1129" s="206"/>
    </row>
    <row r="1130" spans="1:25" x14ac:dyDescent="0.3">
      <c r="A1130" s="204"/>
      <c r="B1130" s="205"/>
      <c r="C1130" s="205"/>
      <c r="D1130" s="205"/>
      <c r="E1130" s="205"/>
      <c r="F1130" s="205"/>
      <c r="G1130" s="205"/>
      <c r="H1130" s="205"/>
      <c r="I1130" s="205"/>
      <c r="J1130" s="205"/>
      <c r="K1130" s="205"/>
      <c r="L1130" s="205"/>
      <c r="M1130" s="205"/>
      <c r="N1130" s="205"/>
      <c r="O1130" s="205"/>
      <c r="P1130" s="205"/>
      <c r="Q1130" s="205"/>
      <c r="R1130" s="205"/>
      <c r="S1130" s="205"/>
      <c r="T1130" s="205"/>
      <c r="U1130" s="205"/>
      <c r="V1130" s="205"/>
      <c r="W1130" s="205"/>
      <c r="X1130" s="205"/>
      <c r="Y1130" s="206"/>
    </row>
    <row r="1131" spans="1:25" x14ac:dyDescent="0.3">
      <c r="A1131" s="204"/>
      <c r="B1131" s="205"/>
      <c r="C1131" s="205"/>
      <c r="D1131" s="205"/>
      <c r="E1131" s="205"/>
      <c r="F1131" s="205"/>
      <c r="G1131" s="205"/>
      <c r="H1131" s="205"/>
      <c r="I1131" s="205"/>
      <c r="J1131" s="205"/>
      <c r="K1131" s="205"/>
      <c r="L1131" s="205"/>
      <c r="M1131" s="205"/>
      <c r="N1131" s="205"/>
      <c r="O1131" s="205"/>
      <c r="P1131" s="205"/>
      <c r="Q1131" s="205"/>
      <c r="R1131" s="205"/>
      <c r="S1131" s="205"/>
      <c r="T1131" s="205"/>
      <c r="U1131" s="205"/>
      <c r="V1131" s="205"/>
      <c r="W1131" s="205"/>
      <c r="X1131" s="205"/>
      <c r="Y1131" s="206"/>
    </row>
    <row r="1132" spans="1:25" x14ac:dyDescent="0.3">
      <c r="A1132" s="204"/>
      <c r="B1132" s="205"/>
      <c r="C1132" s="205"/>
      <c r="D1132" s="205"/>
      <c r="E1132" s="205"/>
      <c r="F1132" s="205"/>
      <c r="G1132" s="205"/>
      <c r="H1132" s="205"/>
      <c r="I1132" s="205"/>
      <c r="J1132" s="205"/>
      <c r="K1132" s="205"/>
      <c r="L1132" s="205"/>
      <c r="M1132" s="205"/>
      <c r="N1132" s="205"/>
      <c r="O1132" s="205"/>
      <c r="P1132" s="205"/>
      <c r="Q1132" s="205"/>
      <c r="R1132" s="205"/>
      <c r="S1132" s="205"/>
      <c r="T1132" s="205"/>
      <c r="U1132" s="205"/>
      <c r="V1132" s="205"/>
      <c r="W1132" s="205"/>
      <c r="X1132" s="205"/>
      <c r="Y1132" s="206"/>
    </row>
    <row r="1133" spans="1:25" x14ac:dyDescent="0.3">
      <c r="A1133" s="204"/>
      <c r="B1133" s="205"/>
      <c r="C1133" s="205"/>
      <c r="D1133" s="205"/>
      <c r="E1133" s="205"/>
      <c r="F1133" s="205"/>
      <c r="G1133" s="205"/>
      <c r="H1133" s="205"/>
      <c r="I1133" s="205"/>
      <c r="J1133" s="205"/>
      <c r="K1133" s="205"/>
      <c r="L1133" s="205"/>
      <c r="M1133" s="205"/>
      <c r="N1133" s="205"/>
      <c r="O1133" s="205"/>
      <c r="P1133" s="205"/>
      <c r="Q1133" s="205"/>
      <c r="R1133" s="205"/>
      <c r="S1133" s="205"/>
      <c r="T1133" s="205"/>
      <c r="U1133" s="205"/>
      <c r="V1133" s="205"/>
      <c r="W1133" s="205"/>
      <c r="X1133" s="205"/>
      <c r="Y1133" s="206"/>
    </row>
    <row r="1134" spans="1:25" x14ac:dyDescent="0.3">
      <c r="A1134" s="204"/>
      <c r="B1134" s="205"/>
      <c r="C1134" s="205"/>
      <c r="D1134" s="205"/>
      <c r="E1134" s="205"/>
      <c r="F1134" s="205"/>
      <c r="G1134" s="205"/>
      <c r="H1134" s="205"/>
      <c r="I1134" s="205"/>
      <c r="J1134" s="205"/>
      <c r="K1134" s="205"/>
      <c r="L1134" s="205"/>
      <c r="M1134" s="205"/>
      <c r="N1134" s="205"/>
      <c r="O1134" s="205"/>
      <c r="P1134" s="205"/>
      <c r="Q1134" s="205"/>
      <c r="R1134" s="205"/>
      <c r="S1134" s="205"/>
      <c r="T1134" s="205"/>
      <c r="U1134" s="205"/>
      <c r="V1134" s="205"/>
      <c r="W1134" s="205"/>
      <c r="X1134" s="205"/>
      <c r="Y1134" s="206"/>
    </row>
    <row r="1135" spans="1:25" x14ac:dyDescent="0.3">
      <c r="A1135" s="204"/>
      <c r="B1135" s="205"/>
      <c r="C1135" s="205"/>
      <c r="D1135" s="205"/>
      <c r="E1135" s="205"/>
      <c r="F1135" s="205"/>
      <c r="G1135" s="205"/>
      <c r="H1135" s="205"/>
      <c r="I1135" s="205"/>
      <c r="J1135" s="205"/>
      <c r="K1135" s="205"/>
      <c r="L1135" s="205"/>
      <c r="M1135" s="205"/>
      <c r="N1135" s="205"/>
      <c r="O1135" s="205"/>
      <c r="P1135" s="205"/>
      <c r="Q1135" s="205"/>
      <c r="R1135" s="205"/>
      <c r="S1135" s="205"/>
      <c r="T1135" s="205"/>
      <c r="U1135" s="205"/>
      <c r="V1135" s="205"/>
      <c r="W1135" s="205"/>
      <c r="X1135" s="205"/>
      <c r="Y1135" s="206"/>
    </row>
    <row r="1136" spans="1:25" x14ac:dyDescent="0.3">
      <c r="A1136" s="204"/>
      <c r="B1136" s="205"/>
      <c r="C1136" s="205"/>
      <c r="D1136" s="205"/>
      <c r="E1136" s="205"/>
      <c r="F1136" s="205"/>
      <c r="G1136" s="205"/>
      <c r="H1136" s="205"/>
      <c r="I1136" s="205"/>
      <c r="J1136" s="205"/>
      <c r="K1136" s="205"/>
      <c r="L1136" s="205"/>
      <c r="M1136" s="205"/>
      <c r="N1136" s="205"/>
      <c r="O1136" s="205"/>
      <c r="P1136" s="205"/>
      <c r="Q1136" s="205"/>
      <c r="R1136" s="205"/>
      <c r="S1136" s="205"/>
      <c r="T1136" s="205"/>
      <c r="U1136" s="205"/>
      <c r="V1136" s="205"/>
      <c r="W1136" s="205"/>
      <c r="X1136" s="205"/>
      <c r="Y1136" s="206"/>
    </row>
    <row r="1137" spans="1:25" x14ac:dyDescent="0.3">
      <c r="A1137" s="204"/>
      <c r="B1137" s="205"/>
      <c r="C1137" s="205"/>
      <c r="D1137" s="205"/>
      <c r="E1137" s="205"/>
      <c r="F1137" s="205"/>
      <c r="G1137" s="205"/>
      <c r="H1137" s="205"/>
      <c r="I1137" s="205"/>
      <c r="J1137" s="205"/>
      <c r="K1137" s="205"/>
      <c r="L1137" s="205"/>
      <c r="M1137" s="205"/>
      <c r="N1137" s="205"/>
      <c r="O1137" s="205"/>
      <c r="P1137" s="205"/>
      <c r="Q1137" s="205"/>
      <c r="R1137" s="205"/>
      <c r="S1137" s="205"/>
      <c r="T1137" s="205"/>
      <c r="U1137" s="205"/>
      <c r="V1137" s="205"/>
      <c r="W1137" s="205"/>
      <c r="X1137" s="205"/>
      <c r="Y1137" s="206"/>
    </row>
    <row r="1138" spans="1:25" ht="18" thickBot="1" x14ac:dyDescent="0.35">
      <c r="A1138" s="207"/>
      <c r="B1138" s="208"/>
      <c r="C1138" s="208"/>
      <c r="D1138" s="208"/>
      <c r="E1138" s="208"/>
      <c r="F1138" s="208"/>
      <c r="G1138" s="208"/>
      <c r="H1138" s="208"/>
      <c r="I1138" s="208"/>
      <c r="J1138" s="208"/>
      <c r="K1138" s="208"/>
      <c r="L1138" s="208"/>
      <c r="M1138" s="208"/>
      <c r="N1138" s="208"/>
      <c r="O1138" s="208"/>
      <c r="P1138" s="208"/>
      <c r="Q1138" s="208"/>
      <c r="R1138" s="208"/>
      <c r="S1138" s="208"/>
      <c r="T1138" s="208"/>
      <c r="U1138" s="208"/>
      <c r="V1138" s="208"/>
      <c r="W1138" s="208"/>
      <c r="X1138" s="208"/>
      <c r="Y1138" s="209"/>
    </row>
    <row r="1140" spans="1:25" ht="18" thickBot="1" x14ac:dyDescent="0.35">
      <c r="A1140" s="198" t="s">
        <v>29</v>
      </c>
      <c r="B1140" s="198"/>
      <c r="C1140" s="198"/>
      <c r="D1140" s="198"/>
    </row>
    <row r="1141" spans="1:25" x14ac:dyDescent="0.3">
      <c r="A1141" s="201"/>
      <c r="B1141" s="202"/>
      <c r="C1141" s="202"/>
      <c r="D1141" s="202"/>
      <c r="E1141" s="202"/>
      <c r="F1141" s="202"/>
      <c r="G1141" s="202"/>
      <c r="H1141" s="202"/>
      <c r="I1141" s="202"/>
      <c r="J1141" s="202"/>
      <c r="K1141" s="202"/>
      <c r="L1141" s="202"/>
      <c r="M1141" s="202"/>
      <c r="N1141" s="202"/>
      <c r="O1141" s="202"/>
      <c r="P1141" s="202"/>
      <c r="Q1141" s="202"/>
      <c r="R1141" s="202"/>
      <c r="S1141" s="202"/>
      <c r="T1141" s="202"/>
      <c r="U1141" s="202"/>
      <c r="V1141" s="202"/>
      <c r="W1141" s="202"/>
      <c r="X1141" s="202"/>
      <c r="Y1141" s="203"/>
    </row>
    <row r="1142" spans="1:25" x14ac:dyDescent="0.3">
      <c r="A1142" s="204"/>
      <c r="B1142" s="205"/>
      <c r="C1142" s="205"/>
      <c r="D1142" s="205"/>
      <c r="E1142" s="205"/>
      <c r="F1142" s="205"/>
      <c r="G1142" s="205"/>
      <c r="H1142" s="205"/>
      <c r="I1142" s="205"/>
      <c r="J1142" s="205"/>
      <c r="K1142" s="205"/>
      <c r="L1142" s="205"/>
      <c r="M1142" s="205"/>
      <c r="N1142" s="205"/>
      <c r="O1142" s="205"/>
      <c r="P1142" s="205"/>
      <c r="Q1142" s="205"/>
      <c r="R1142" s="205"/>
      <c r="S1142" s="205"/>
      <c r="T1142" s="205"/>
      <c r="U1142" s="205"/>
      <c r="V1142" s="205"/>
      <c r="W1142" s="205"/>
      <c r="X1142" s="205"/>
      <c r="Y1142" s="206"/>
    </row>
    <row r="1143" spans="1:25" x14ac:dyDescent="0.3">
      <c r="A1143" s="204"/>
      <c r="B1143" s="205"/>
      <c r="C1143" s="205"/>
      <c r="D1143" s="205"/>
      <c r="E1143" s="205"/>
      <c r="F1143" s="205"/>
      <c r="G1143" s="205"/>
      <c r="H1143" s="205"/>
      <c r="I1143" s="205"/>
      <c r="J1143" s="205"/>
      <c r="K1143" s="205"/>
      <c r="L1143" s="205"/>
      <c r="M1143" s="205"/>
      <c r="N1143" s="205"/>
      <c r="O1143" s="205"/>
      <c r="P1143" s="205"/>
      <c r="Q1143" s="205"/>
      <c r="R1143" s="205"/>
      <c r="S1143" s="205"/>
      <c r="T1143" s="205"/>
      <c r="U1143" s="205"/>
      <c r="V1143" s="205"/>
      <c r="W1143" s="205"/>
      <c r="X1143" s="205"/>
      <c r="Y1143" s="206"/>
    </row>
    <row r="1144" spans="1:25" x14ac:dyDescent="0.3">
      <c r="A1144" s="204"/>
      <c r="B1144" s="205"/>
      <c r="C1144" s="205"/>
      <c r="D1144" s="205"/>
      <c r="E1144" s="205"/>
      <c r="F1144" s="205"/>
      <c r="G1144" s="205"/>
      <c r="H1144" s="205"/>
      <c r="I1144" s="205"/>
      <c r="J1144" s="205"/>
      <c r="K1144" s="205"/>
      <c r="L1144" s="205"/>
      <c r="M1144" s="205"/>
      <c r="N1144" s="205"/>
      <c r="O1144" s="205"/>
      <c r="P1144" s="205"/>
      <c r="Q1144" s="205"/>
      <c r="R1144" s="205"/>
      <c r="S1144" s="205"/>
      <c r="T1144" s="205"/>
      <c r="U1144" s="205"/>
      <c r="V1144" s="205"/>
      <c r="W1144" s="205"/>
      <c r="X1144" s="205"/>
      <c r="Y1144" s="206"/>
    </row>
    <row r="1145" spans="1:25" x14ac:dyDescent="0.3">
      <c r="A1145" s="204"/>
      <c r="B1145" s="205"/>
      <c r="C1145" s="205"/>
      <c r="D1145" s="205"/>
      <c r="E1145" s="205"/>
      <c r="F1145" s="205"/>
      <c r="G1145" s="205"/>
      <c r="H1145" s="205"/>
      <c r="I1145" s="205"/>
      <c r="J1145" s="205"/>
      <c r="K1145" s="205"/>
      <c r="L1145" s="205"/>
      <c r="M1145" s="205"/>
      <c r="N1145" s="205"/>
      <c r="O1145" s="205"/>
      <c r="P1145" s="205"/>
      <c r="Q1145" s="205"/>
      <c r="R1145" s="205"/>
      <c r="S1145" s="205"/>
      <c r="T1145" s="205"/>
      <c r="U1145" s="205"/>
      <c r="V1145" s="205"/>
      <c r="W1145" s="205"/>
      <c r="X1145" s="205"/>
      <c r="Y1145" s="206"/>
    </row>
    <row r="1146" spans="1:25" x14ac:dyDescent="0.3">
      <c r="A1146" s="204"/>
      <c r="B1146" s="205"/>
      <c r="C1146" s="205"/>
      <c r="D1146" s="205"/>
      <c r="E1146" s="205"/>
      <c r="F1146" s="205"/>
      <c r="G1146" s="205"/>
      <c r="H1146" s="205"/>
      <c r="I1146" s="205"/>
      <c r="J1146" s="205"/>
      <c r="K1146" s="205"/>
      <c r="L1146" s="205"/>
      <c r="M1146" s="205"/>
      <c r="N1146" s="205"/>
      <c r="O1146" s="205"/>
      <c r="P1146" s="205"/>
      <c r="Q1146" s="205"/>
      <c r="R1146" s="205"/>
      <c r="S1146" s="205"/>
      <c r="T1146" s="205"/>
      <c r="U1146" s="205"/>
      <c r="V1146" s="205"/>
      <c r="W1146" s="205"/>
      <c r="X1146" s="205"/>
      <c r="Y1146" s="206"/>
    </row>
    <row r="1147" spans="1:25" ht="18" thickBot="1" x14ac:dyDescent="0.35">
      <c r="A1147" s="207"/>
      <c r="B1147" s="208"/>
      <c r="C1147" s="208"/>
      <c r="D1147" s="208"/>
      <c r="E1147" s="208"/>
      <c r="F1147" s="208"/>
      <c r="G1147" s="208"/>
      <c r="H1147" s="208"/>
      <c r="I1147" s="208"/>
      <c r="J1147" s="208"/>
      <c r="K1147" s="208"/>
      <c r="L1147" s="208"/>
      <c r="M1147" s="208"/>
      <c r="N1147" s="208"/>
      <c r="O1147" s="208"/>
      <c r="P1147" s="208"/>
      <c r="Q1147" s="208"/>
      <c r="R1147" s="208"/>
      <c r="S1147" s="208"/>
      <c r="T1147" s="208"/>
      <c r="U1147" s="208"/>
      <c r="V1147" s="208"/>
      <c r="W1147" s="208"/>
      <c r="X1147" s="208"/>
      <c r="Y1147" s="209"/>
    </row>
    <row r="1149" spans="1:25" ht="18" thickBot="1" x14ac:dyDescent="0.35">
      <c r="A1149" s="198" t="s">
        <v>27</v>
      </c>
      <c r="B1149" s="198"/>
      <c r="C1149" s="198"/>
      <c r="D1149" s="198"/>
      <c r="E1149" s="198"/>
      <c r="F1149" s="198"/>
      <c r="G1149" s="198"/>
      <c r="H1149" s="198"/>
    </row>
    <row r="1150" spans="1:25" ht="18" thickBot="1" x14ac:dyDescent="0.35">
      <c r="A1150" s="210"/>
      <c r="B1150" s="211"/>
      <c r="C1150" s="211"/>
      <c r="D1150" s="211"/>
      <c r="E1150" s="211"/>
      <c r="F1150" s="211"/>
      <c r="G1150" s="211"/>
      <c r="H1150" s="211"/>
      <c r="I1150" s="211"/>
      <c r="J1150" s="211"/>
      <c r="K1150" s="211"/>
      <c r="L1150" s="211"/>
      <c r="M1150" s="211"/>
      <c r="N1150" s="211"/>
      <c r="O1150" s="211"/>
      <c r="P1150" s="211"/>
      <c r="Q1150" s="211"/>
      <c r="R1150" s="211"/>
      <c r="S1150" s="211"/>
      <c r="T1150" s="211"/>
      <c r="U1150" s="211"/>
      <c r="V1150" s="211"/>
      <c r="W1150" s="211"/>
      <c r="X1150" s="211"/>
      <c r="Y1150" s="212"/>
    </row>
    <row r="1152" spans="1:25" ht="18" thickBot="1" x14ac:dyDescent="0.35">
      <c r="A1152" s="198" t="s">
        <v>124</v>
      </c>
      <c r="B1152" s="198"/>
      <c r="C1152" s="198"/>
      <c r="E1152" s="198" t="s">
        <v>125</v>
      </c>
      <c r="F1152" s="198"/>
      <c r="G1152" s="198"/>
    </row>
    <row r="1153" spans="1:25" ht="18" thickBot="1" x14ac:dyDescent="0.35">
      <c r="A1153" s="199"/>
      <c r="B1153" s="200"/>
      <c r="E1153" s="199"/>
      <c r="F1153" s="200"/>
    </row>
    <row r="1155" spans="1:25" x14ac:dyDescent="0.3">
      <c r="A1155" s="151"/>
      <c r="B1155" s="151"/>
      <c r="C1155" s="151"/>
      <c r="D1155" s="151"/>
      <c r="E1155" s="151"/>
      <c r="F1155" s="151"/>
      <c r="G1155" s="151"/>
      <c r="H1155" s="151"/>
      <c r="I1155" s="151"/>
      <c r="J1155" s="151"/>
      <c r="K1155" s="151"/>
      <c r="L1155" s="151"/>
      <c r="M1155" s="151"/>
      <c r="N1155" s="151"/>
      <c r="O1155" s="151"/>
      <c r="P1155" s="151"/>
      <c r="Q1155" s="151"/>
      <c r="R1155" s="151"/>
      <c r="S1155" s="151"/>
      <c r="T1155" s="151"/>
      <c r="U1155" s="151"/>
      <c r="V1155" s="151"/>
      <c r="W1155" s="151"/>
      <c r="X1155" s="151"/>
      <c r="Y1155" s="151"/>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A69:Y82"/>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E1054:F1054"/>
    <mergeCell ref="A1018:Y1018"/>
    <mergeCell ref="A1020:C1020"/>
    <mergeCell ref="A1021:B1021"/>
    <mergeCell ref="A1026:Y1039"/>
    <mergeCell ref="A1041:D1041"/>
    <mergeCell ref="A1025:F1025"/>
    <mergeCell ref="E1020:G1020"/>
    <mergeCell ref="E1021:F1021"/>
    <mergeCell ref="E1053:G1053"/>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51:D51"/>
    <mergeCell ref="A97:B97"/>
    <mergeCell ref="E30:G30"/>
    <mergeCell ref="E31:F31"/>
    <mergeCell ref="E63:G63"/>
    <mergeCell ref="E64:F64"/>
    <mergeCell ref="E96:G96"/>
    <mergeCell ref="A36:W49"/>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scale="33"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89"/>
  <sheetViews>
    <sheetView tabSelected="1" topLeftCell="H11" zoomScale="85" zoomScaleNormal="85" workbookViewId="0">
      <selection activeCell="S32" sqref="S32"/>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9.42578125" customWidth="1"/>
    <col min="14" max="14" width="11.7109375" customWidth="1"/>
    <col min="15" max="15" width="22" customWidth="1"/>
    <col min="16" max="16" width="19" customWidth="1"/>
    <col min="17" max="17" width="35.5703125" style="86" customWidth="1"/>
    <col min="18" max="18" width="24.140625" style="163" customWidth="1"/>
    <col min="19" max="19" width="48.42578125" style="23" customWidth="1"/>
    <col min="20" max="20" width="11.85546875" style="3" customWidth="1"/>
    <col min="21" max="21" width="38.28515625" style="23" customWidth="1"/>
  </cols>
  <sheetData>
    <row r="1" spans="1:25" ht="19.5" thickBot="1" x14ac:dyDescent="0.35">
      <c r="A1" s="82" t="s">
        <v>128</v>
      </c>
      <c r="B1" s="82"/>
      <c r="C1" s="82"/>
      <c r="D1" s="258">
        <v>289732</v>
      </c>
      <c r="E1" s="259"/>
      <c r="R1" s="175"/>
    </row>
    <row r="2" spans="1:25" x14ac:dyDescent="0.25">
      <c r="R2" s="175"/>
    </row>
    <row r="3" spans="1:25" ht="18.75" x14ac:dyDescent="0.3">
      <c r="A3" s="85" t="s">
        <v>30</v>
      </c>
      <c r="B3" s="85"/>
      <c r="C3" s="85"/>
      <c r="D3" s="85"/>
      <c r="E3" s="12"/>
      <c r="F3" s="12"/>
      <c r="G3" s="12"/>
      <c r="H3" s="12"/>
      <c r="I3" s="12"/>
      <c r="J3" s="12"/>
      <c r="K3" s="12"/>
      <c r="L3" s="12"/>
      <c r="M3" s="12"/>
      <c r="N3" s="12"/>
      <c r="O3" s="12"/>
      <c r="P3" s="12"/>
      <c r="Q3" s="12"/>
      <c r="R3" s="12"/>
      <c r="S3" s="12"/>
      <c r="T3" s="111"/>
      <c r="U3" s="12"/>
      <c r="V3" s="12"/>
      <c r="W3" s="12"/>
      <c r="X3" s="12"/>
      <c r="Y3" s="12"/>
    </row>
    <row r="4" spans="1:25" ht="15" customHeight="1" x14ac:dyDescent="0.25">
      <c r="A4" s="75" t="s">
        <v>26</v>
      </c>
      <c r="B4" s="83"/>
      <c r="C4" s="83"/>
      <c r="D4" s="83"/>
      <c r="E4" s="83"/>
      <c r="F4" s="83"/>
      <c r="G4" s="11"/>
      <c r="H4" s="11"/>
      <c r="Q4"/>
      <c r="R4" s="176"/>
      <c r="S4"/>
      <c r="U4"/>
    </row>
    <row r="5" spans="1:25" ht="15.75" thickBot="1" x14ac:dyDescent="0.3">
      <c r="A5" s="83"/>
      <c r="B5" s="83"/>
      <c r="C5" s="83"/>
      <c r="D5" s="83"/>
      <c r="E5" s="83"/>
      <c r="F5" s="83"/>
      <c r="G5" s="11"/>
      <c r="H5" s="11"/>
      <c r="Q5"/>
      <c r="R5" s="176"/>
      <c r="S5"/>
      <c r="U5"/>
    </row>
    <row r="6" spans="1:25" ht="15" customHeight="1" thickBot="1" x14ac:dyDescent="0.3">
      <c r="A6" s="75" t="s">
        <v>129</v>
      </c>
      <c r="B6" s="83"/>
      <c r="C6" s="83"/>
      <c r="D6" s="83"/>
      <c r="E6" s="83"/>
      <c r="F6" s="13"/>
      <c r="G6" s="11"/>
      <c r="H6" s="11"/>
      <c r="Q6"/>
      <c r="R6" s="176"/>
      <c r="S6"/>
      <c r="U6"/>
    </row>
    <row r="7" spans="1:25" ht="15.75" thickBot="1" x14ac:dyDescent="0.3">
      <c r="A7" s="83"/>
      <c r="B7" s="83"/>
      <c r="C7" s="83"/>
      <c r="D7" s="83"/>
      <c r="E7" s="83"/>
      <c r="F7" s="83"/>
      <c r="G7" s="83"/>
      <c r="H7" s="83"/>
      <c r="Q7"/>
      <c r="R7" s="176"/>
      <c r="S7"/>
      <c r="U7"/>
    </row>
    <row r="8" spans="1:25" ht="15" customHeight="1" thickBot="1" x14ac:dyDescent="0.3">
      <c r="A8" s="98" t="s">
        <v>28</v>
      </c>
      <c r="B8" s="98"/>
      <c r="C8" s="98"/>
      <c r="D8" s="98"/>
      <c r="E8" s="98"/>
      <c r="F8" s="98"/>
      <c r="G8" s="86"/>
      <c r="H8" s="128" t="s">
        <v>31</v>
      </c>
      <c r="I8" s="15"/>
      <c r="K8" s="83"/>
      <c r="L8" s="102" t="s">
        <v>41</v>
      </c>
      <c r="M8" s="83"/>
      <c r="N8" s="83"/>
      <c r="O8" s="83"/>
      <c r="P8" s="83"/>
      <c r="Q8"/>
      <c r="R8" s="176"/>
      <c r="S8"/>
      <c r="U8"/>
    </row>
    <row r="9" spans="1:25" x14ac:dyDescent="0.25">
      <c r="A9" s="83"/>
      <c r="B9" s="83"/>
      <c r="C9" s="83"/>
      <c r="D9" s="83"/>
      <c r="E9" s="83"/>
      <c r="F9" s="83"/>
      <c r="G9" s="83"/>
      <c r="H9" s="83"/>
      <c r="Q9"/>
      <c r="R9" s="176"/>
      <c r="S9"/>
      <c r="U9"/>
    </row>
    <row r="10" spans="1:25" ht="15.75" thickBot="1" x14ac:dyDescent="0.3">
      <c r="A10" s="84" t="s">
        <v>107</v>
      </c>
      <c r="B10" s="84"/>
      <c r="C10" s="84"/>
      <c r="D10" s="84"/>
      <c r="E10" s="84"/>
      <c r="F10" s="84"/>
      <c r="G10" s="84"/>
      <c r="H10" s="84"/>
      <c r="I10" s="84"/>
      <c r="J10" s="84"/>
      <c r="K10" s="84"/>
      <c r="Q10"/>
      <c r="R10" s="176"/>
      <c r="S10"/>
      <c r="U10"/>
    </row>
    <row r="11" spans="1:25" x14ac:dyDescent="0.25">
      <c r="A11" s="236" t="s">
        <v>216</v>
      </c>
      <c r="B11" s="237"/>
      <c r="C11" s="237"/>
      <c r="D11" s="237"/>
      <c r="E11" s="237"/>
      <c r="F11" s="237"/>
      <c r="G11" s="237"/>
      <c r="H11" s="237"/>
      <c r="I11" s="237"/>
      <c r="J11" s="237"/>
      <c r="K11" s="237"/>
      <c r="L11" s="237"/>
      <c r="M11" s="237"/>
      <c r="N11" s="237"/>
      <c r="O11" s="237"/>
      <c r="P11" s="237"/>
      <c r="Q11" s="238"/>
      <c r="R11" s="177"/>
      <c r="S11" s="14"/>
      <c r="T11" s="101"/>
      <c r="U11" s="14"/>
      <c r="V11" s="14"/>
      <c r="W11" s="14"/>
      <c r="X11" s="14"/>
      <c r="Y11" s="14"/>
    </row>
    <row r="12" spans="1:25" x14ac:dyDescent="0.25">
      <c r="A12" s="239"/>
      <c r="B12" s="240"/>
      <c r="C12" s="240"/>
      <c r="D12" s="240"/>
      <c r="E12" s="240"/>
      <c r="F12" s="240"/>
      <c r="G12" s="240"/>
      <c r="H12" s="240"/>
      <c r="I12" s="240"/>
      <c r="J12" s="240"/>
      <c r="K12" s="240"/>
      <c r="L12" s="240"/>
      <c r="M12" s="240"/>
      <c r="N12" s="240"/>
      <c r="O12" s="240"/>
      <c r="P12" s="240"/>
      <c r="Q12" s="241"/>
      <c r="R12" s="177"/>
      <c r="S12" s="14"/>
      <c r="T12" s="101"/>
      <c r="U12" s="14"/>
      <c r="V12" s="14"/>
      <c r="W12" s="14"/>
      <c r="X12" s="14"/>
      <c r="Y12" s="14"/>
    </row>
    <row r="13" spans="1:25" x14ac:dyDescent="0.25">
      <c r="A13" s="239"/>
      <c r="B13" s="240"/>
      <c r="C13" s="240"/>
      <c r="D13" s="240"/>
      <c r="E13" s="240"/>
      <c r="F13" s="240"/>
      <c r="G13" s="240"/>
      <c r="H13" s="240"/>
      <c r="I13" s="240"/>
      <c r="J13" s="240"/>
      <c r="K13" s="240"/>
      <c r="L13" s="240"/>
      <c r="M13" s="240"/>
      <c r="N13" s="240"/>
      <c r="O13" s="240"/>
      <c r="P13" s="240"/>
      <c r="Q13" s="241"/>
      <c r="R13" s="177"/>
      <c r="S13" s="14"/>
      <c r="T13" s="101"/>
      <c r="U13" s="14"/>
      <c r="V13" s="14"/>
      <c r="W13" s="14"/>
      <c r="X13" s="14"/>
      <c r="Y13" s="14"/>
    </row>
    <row r="14" spans="1:25" x14ac:dyDescent="0.25">
      <c r="A14" s="239"/>
      <c r="B14" s="240"/>
      <c r="C14" s="240"/>
      <c r="D14" s="240"/>
      <c r="E14" s="240"/>
      <c r="F14" s="240"/>
      <c r="G14" s="240"/>
      <c r="H14" s="240"/>
      <c r="I14" s="240"/>
      <c r="J14" s="240"/>
      <c r="K14" s="240"/>
      <c r="L14" s="240"/>
      <c r="M14" s="240"/>
      <c r="N14" s="240"/>
      <c r="O14" s="240"/>
      <c r="P14" s="240"/>
      <c r="Q14" s="241"/>
      <c r="R14" s="177"/>
      <c r="S14" s="14"/>
      <c r="T14" s="101"/>
      <c r="U14" s="14"/>
      <c r="V14" s="14"/>
      <c r="W14" s="14"/>
      <c r="X14" s="14"/>
      <c r="Y14" s="14"/>
    </row>
    <row r="15" spans="1:25" ht="15.75" thickBot="1" x14ac:dyDescent="0.3">
      <c r="A15" s="242"/>
      <c r="B15" s="243"/>
      <c r="C15" s="243"/>
      <c r="D15" s="243"/>
      <c r="E15" s="243"/>
      <c r="F15" s="243"/>
      <c r="G15" s="243"/>
      <c r="H15" s="243"/>
      <c r="I15" s="243"/>
      <c r="J15" s="243"/>
      <c r="K15" s="243"/>
      <c r="L15" s="243"/>
      <c r="M15" s="243"/>
      <c r="N15" s="243"/>
      <c r="O15" s="243"/>
      <c r="P15" s="243"/>
      <c r="Q15" s="244"/>
      <c r="R15" s="177"/>
      <c r="S15" s="14"/>
      <c r="T15" s="101"/>
      <c r="U15" s="14"/>
      <c r="V15" s="14"/>
      <c r="W15" s="14"/>
      <c r="X15" s="14"/>
      <c r="Y15" s="14"/>
    </row>
    <row r="16" spans="1:25" x14ac:dyDescent="0.25">
      <c r="R16" s="175"/>
    </row>
    <row r="17" spans="1:21" x14ac:dyDescent="0.25">
      <c r="R17" s="175"/>
    </row>
    <row r="18" spans="1:21" x14ac:dyDescent="0.25">
      <c r="R18" s="175"/>
    </row>
    <row r="19" spans="1:21" x14ac:dyDescent="0.25">
      <c r="R19" s="175"/>
    </row>
    <row r="20" spans="1:21" ht="23.25" x14ac:dyDescent="0.35">
      <c r="A20" s="257" t="s">
        <v>131</v>
      </c>
      <c r="B20" s="257"/>
      <c r="C20" s="257"/>
      <c r="D20" s="257"/>
      <c r="E20" s="53"/>
      <c r="F20" s="53"/>
      <c r="G20" s="53"/>
      <c r="H20" s="53"/>
      <c r="I20" s="53"/>
      <c r="J20" s="53"/>
      <c r="K20" s="53"/>
      <c r="L20" s="53"/>
      <c r="R20" s="175"/>
    </row>
    <row r="21" spans="1:21" ht="37.5" customHeight="1" x14ac:dyDescent="0.35">
      <c r="A21" s="54" t="s">
        <v>130</v>
      </c>
      <c r="B21" s="55"/>
      <c r="C21" s="55"/>
      <c r="D21" s="55"/>
      <c r="E21" s="55"/>
      <c r="F21" s="55"/>
      <c r="G21" s="55"/>
      <c r="H21" s="55"/>
      <c r="I21" s="55"/>
      <c r="J21" s="55"/>
      <c r="K21" s="55"/>
      <c r="L21" s="55"/>
      <c r="M21" s="55"/>
      <c r="N21" s="56"/>
      <c r="O21" s="29" t="s">
        <v>126</v>
      </c>
      <c r="P21" s="29" t="s">
        <v>38</v>
      </c>
      <c r="Q21" s="35" t="s">
        <v>127</v>
      </c>
      <c r="R21" s="29" t="s">
        <v>39</v>
      </c>
      <c r="S21" s="35" t="s">
        <v>127</v>
      </c>
      <c r="T21" s="29" t="s">
        <v>40</v>
      </c>
      <c r="U21" s="35" t="s">
        <v>127</v>
      </c>
    </row>
    <row r="22" spans="1:21" x14ac:dyDescent="0.25">
      <c r="A22" s="89" t="s">
        <v>116</v>
      </c>
      <c r="B22" s="90"/>
      <c r="C22" s="26" t="s">
        <v>111</v>
      </c>
      <c r="D22" s="26" t="s">
        <v>110</v>
      </c>
      <c r="E22" s="99" t="s">
        <v>33</v>
      </c>
      <c r="F22" s="89" t="s">
        <v>34</v>
      </c>
      <c r="G22" s="91"/>
      <c r="H22" s="91"/>
      <c r="I22" s="91"/>
      <c r="J22" s="91"/>
      <c r="K22" s="91"/>
      <c r="L22" s="91"/>
      <c r="M22" s="91"/>
      <c r="N22" s="90"/>
      <c r="O22" s="22" t="s">
        <v>35</v>
      </c>
      <c r="P22" s="22" t="s">
        <v>35</v>
      </c>
      <c r="Q22" s="123"/>
      <c r="R22" s="10" t="s">
        <v>35</v>
      </c>
      <c r="S22" s="33"/>
      <c r="T22" s="7" t="s">
        <v>35</v>
      </c>
      <c r="U22" s="33"/>
    </row>
    <row r="23" spans="1:21" s="127" customFormat="1" ht="36" customHeight="1" x14ac:dyDescent="0.25">
      <c r="A23" s="118">
        <v>1</v>
      </c>
      <c r="B23" s="119"/>
      <c r="C23" s="120" t="s">
        <v>65</v>
      </c>
      <c r="D23" s="118" t="s">
        <v>68</v>
      </c>
      <c r="E23" s="121" t="s">
        <v>1</v>
      </c>
      <c r="F23" s="248" t="s">
        <v>193</v>
      </c>
      <c r="G23" s="260"/>
      <c r="H23" s="260"/>
      <c r="I23" s="260"/>
      <c r="J23" s="260"/>
      <c r="K23" s="260"/>
      <c r="L23" s="260"/>
      <c r="M23" s="260"/>
      <c r="N23" s="261"/>
      <c r="O23" s="122">
        <v>33293</v>
      </c>
      <c r="P23" s="122">
        <v>33293</v>
      </c>
      <c r="Q23" s="124"/>
      <c r="R23" s="164">
        <v>33293</v>
      </c>
      <c r="S23" s="126"/>
      <c r="T23" s="125"/>
      <c r="U23" s="126"/>
    </row>
    <row r="24" spans="1:21" s="127" customFormat="1" ht="36" customHeight="1" x14ac:dyDescent="0.25">
      <c r="A24" s="118">
        <v>1</v>
      </c>
      <c r="B24" s="119"/>
      <c r="C24" s="120" t="s">
        <v>65</v>
      </c>
      <c r="D24" s="118" t="s">
        <v>68</v>
      </c>
      <c r="E24" s="121" t="s">
        <v>1</v>
      </c>
      <c r="F24" s="248" t="s">
        <v>204</v>
      </c>
      <c r="G24" s="260"/>
      <c r="H24" s="260"/>
      <c r="I24" s="260"/>
      <c r="J24" s="260"/>
      <c r="K24" s="260"/>
      <c r="L24" s="260"/>
      <c r="M24" s="260"/>
      <c r="N24" s="261"/>
      <c r="O24" s="122">
        <v>36000</v>
      </c>
      <c r="P24" s="122">
        <v>36000</v>
      </c>
      <c r="Q24" s="124"/>
      <c r="R24" s="164">
        <v>36000</v>
      </c>
      <c r="S24" s="126"/>
      <c r="T24" s="125"/>
      <c r="U24" s="126"/>
    </row>
    <row r="25" spans="1:21" s="127" customFormat="1" ht="36" customHeight="1" x14ac:dyDescent="0.25">
      <c r="A25" s="118">
        <v>2</v>
      </c>
      <c r="B25" s="119"/>
      <c r="C25" s="120" t="s">
        <v>65</v>
      </c>
      <c r="D25" s="118" t="s">
        <v>68</v>
      </c>
      <c r="E25" s="121" t="s">
        <v>1</v>
      </c>
      <c r="F25" s="248" t="s">
        <v>207</v>
      </c>
      <c r="G25" s="260"/>
      <c r="H25" s="260"/>
      <c r="I25" s="260"/>
      <c r="J25" s="260"/>
      <c r="K25" s="260"/>
      <c r="L25" s="260"/>
      <c r="M25" s="260"/>
      <c r="N25" s="261"/>
      <c r="O25" s="122">
        <v>11880</v>
      </c>
      <c r="P25" s="122">
        <v>11880</v>
      </c>
      <c r="Q25" s="124"/>
      <c r="R25" s="164">
        <v>12540</v>
      </c>
      <c r="S25" s="126" t="s">
        <v>302</v>
      </c>
      <c r="T25" s="125"/>
      <c r="U25" s="126"/>
    </row>
    <row r="26" spans="1:21" s="127" customFormat="1" ht="36" customHeight="1" x14ac:dyDescent="0.25">
      <c r="A26" s="118">
        <v>4</v>
      </c>
      <c r="B26" s="119"/>
      <c r="C26" s="120" t="s">
        <v>65</v>
      </c>
      <c r="D26" s="118" t="s">
        <v>68</v>
      </c>
      <c r="E26" s="121" t="s">
        <v>1</v>
      </c>
      <c r="F26" s="248" t="s">
        <v>205</v>
      </c>
      <c r="G26" s="260"/>
      <c r="H26" s="260"/>
      <c r="I26" s="260"/>
      <c r="J26" s="260"/>
      <c r="K26" s="260"/>
      <c r="L26" s="260"/>
      <c r="M26" s="260"/>
      <c r="N26" s="261"/>
      <c r="O26" s="122">
        <v>19000</v>
      </c>
      <c r="P26" s="122">
        <v>19000</v>
      </c>
      <c r="Q26" s="124"/>
      <c r="R26" s="164">
        <v>19000</v>
      </c>
      <c r="S26" s="126"/>
      <c r="T26" s="125"/>
      <c r="U26" s="126"/>
    </row>
    <row r="27" spans="1:21" s="127" customFormat="1" ht="36" customHeight="1" x14ac:dyDescent="0.25">
      <c r="A27" s="118">
        <v>7</v>
      </c>
      <c r="B27" s="119"/>
      <c r="C27" s="120" t="s">
        <v>65</v>
      </c>
      <c r="D27" s="118" t="s">
        <v>65</v>
      </c>
      <c r="E27" s="121" t="s">
        <v>1</v>
      </c>
      <c r="F27" s="248" t="s">
        <v>206</v>
      </c>
      <c r="G27" s="249"/>
      <c r="H27" s="249"/>
      <c r="I27" s="249"/>
      <c r="J27" s="249"/>
      <c r="K27" s="249"/>
      <c r="L27" s="249"/>
      <c r="M27" s="249"/>
      <c r="N27" s="250"/>
      <c r="O27" s="122">
        <v>1793</v>
      </c>
      <c r="P27" s="122">
        <v>1793</v>
      </c>
      <c r="Q27" s="124"/>
      <c r="R27" s="164">
        <v>1793</v>
      </c>
      <c r="S27" s="126"/>
      <c r="T27" s="125"/>
      <c r="U27" s="126"/>
    </row>
    <row r="28" spans="1:21" s="127" customFormat="1" ht="52.5" customHeight="1" x14ac:dyDescent="0.25">
      <c r="A28" s="118">
        <v>8</v>
      </c>
      <c r="B28" s="119"/>
      <c r="C28" s="120" t="s">
        <v>65</v>
      </c>
      <c r="D28" s="118" t="s">
        <v>68</v>
      </c>
      <c r="E28" s="121" t="s">
        <v>1</v>
      </c>
      <c r="F28" s="248" t="s">
        <v>264</v>
      </c>
      <c r="G28" s="249"/>
      <c r="H28" s="249"/>
      <c r="I28" s="249"/>
      <c r="J28" s="249"/>
      <c r="K28" s="249"/>
      <c r="L28" s="249"/>
      <c r="M28" s="249"/>
      <c r="N28" s="250"/>
      <c r="O28" s="122"/>
      <c r="P28" s="123">
        <v>12022</v>
      </c>
      <c r="Q28" s="124" t="s">
        <v>279</v>
      </c>
      <c r="R28" s="164">
        <v>12000</v>
      </c>
      <c r="S28" s="181" t="s">
        <v>316</v>
      </c>
      <c r="T28" s="125"/>
      <c r="U28" s="126"/>
    </row>
    <row r="29" spans="1:21" s="127" customFormat="1" ht="66.75" customHeight="1" x14ac:dyDescent="0.25">
      <c r="A29" s="118">
        <v>9</v>
      </c>
      <c r="B29" s="119"/>
      <c r="C29" s="120" t="s">
        <v>65</v>
      </c>
      <c r="D29" s="118" t="s">
        <v>68</v>
      </c>
      <c r="E29" s="121" t="s">
        <v>3</v>
      </c>
      <c r="F29" s="248" t="s">
        <v>210</v>
      </c>
      <c r="G29" s="249"/>
      <c r="H29" s="249"/>
      <c r="I29" s="249"/>
      <c r="J29" s="249"/>
      <c r="K29" s="249"/>
      <c r="L29" s="249"/>
      <c r="M29" s="249"/>
      <c r="N29" s="250"/>
      <c r="O29" s="122">
        <v>5000</v>
      </c>
      <c r="P29" s="123">
        <v>4000</v>
      </c>
      <c r="Q29" s="124"/>
      <c r="R29" s="164">
        <v>2521</v>
      </c>
      <c r="S29" s="182" t="s">
        <v>315</v>
      </c>
      <c r="T29" s="125"/>
      <c r="U29" s="126"/>
    </row>
    <row r="30" spans="1:21" s="127" customFormat="1" ht="36" customHeight="1" x14ac:dyDescent="0.25">
      <c r="A30" s="118">
        <v>10</v>
      </c>
      <c r="B30" s="119"/>
      <c r="C30" s="120" t="s">
        <v>65</v>
      </c>
      <c r="D30" s="118" t="s">
        <v>65</v>
      </c>
      <c r="E30" s="121" t="s">
        <v>1</v>
      </c>
      <c r="F30" s="248" t="s">
        <v>208</v>
      </c>
      <c r="G30" s="249"/>
      <c r="H30" s="249"/>
      <c r="I30" s="249"/>
      <c r="J30" s="249"/>
      <c r="K30" s="249"/>
      <c r="L30" s="249"/>
      <c r="M30" s="249"/>
      <c r="N30" s="250"/>
      <c r="O30" s="122">
        <v>5584</v>
      </c>
      <c r="P30" s="122">
        <v>5584</v>
      </c>
      <c r="Q30" s="124"/>
      <c r="R30" s="164">
        <v>11168</v>
      </c>
      <c r="S30" s="126" t="s">
        <v>322</v>
      </c>
      <c r="T30" s="125"/>
      <c r="U30" s="126"/>
    </row>
    <row r="31" spans="1:21" s="127" customFormat="1" ht="47.25" customHeight="1" x14ac:dyDescent="0.25">
      <c r="A31" s="118">
        <v>12</v>
      </c>
      <c r="B31" s="119"/>
      <c r="C31" s="120" t="s">
        <v>65</v>
      </c>
      <c r="D31" s="118" t="s">
        <v>68</v>
      </c>
      <c r="E31" s="121" t="s">
        <v>1</v>
      </c>
      <c r="F31" s="248" t="s">
        <v>260</v>
      </c>
      <c r="G31" s="249"/>
      <c r="H31" s="249"/>
      <c r="I31" s="249"/>
      <c r="J31" s="249"/>
      <c r="K31" s="249"/>
      <c r="L31" s="249"/>
      <c r="M31" s="249"/>
      <c r="N31" s="250"/>
      <c r="O31" s="122">
        <v>35280</v>
      </c>
      <c r="P31" s="123">
        <v>0</v>
      </c>
      <c r="Q31" s="124" t="s">
        <v>263</v>
      </c>
      <c r="R31" s="164">
        <v>0</v>
      </c>
      <c r="S31" s="126"/>
      <c r="T31" s="125"/>
      <c r="U31" s="126"/>
    </row>
    <row r="32" spans="1:21" s="127" customFormat="1" ht="57" customHeight="1" x14ac:dyDescent="0.25">
      <c r="A32" s="142">
        <v>12</v>
      </c>
      <c r="B32" s="143"/>
      <c r="C32" s="120" t="s">
        <v>65</v>
      </c>
      <c r="D32" s="142" t="s">
        <v>65</v>
      </c>
      <c r="E32" s="121" t="s">
        <v>1</v>
      </c>
      <c r="F32" s="248" t="s">
        <v>261</v>
      </c>
      <c r="G32" s="249"/>
      <c r="H32" s="249"/>
      <c r="I32" s="249"/>
      <c r="J32" s="249"/>
      <c r="K32" s="249"/>
      <c r="L32" s="249"/>
      <c r="M32" s="249"/>
      <c r="N32" s="250"/>
      <c r="O32" s="122">
        <v>4900</v>
      </c>
      <c r="P32" s="123">
        <v>0</v>
      </c>
      <c r="Q32" s="124" t="s">
        <v>263</v>
      </c>
      <c r="R32" s="164">
        <v>0</v>
      </c>
      <c r="S32" s="126"/>
      <c r="T32" s="125"/>
      <c r="U32" s="126"/>
    </row>
    <row r="33" spans="1:21" s="127" customFormat="1" ht="50.25" customHeight="1" x14ac:dyDescent="0.25">
      <c r="A33" s="118">
        <v>13</v>
      </c>
      <c r="B33" s="119"/>
      <c r="C33" s="120" t="s">
        <v>65</v>
      </c>
      <c r="D33" s="118" t="s">
        <v>65</v>
      </c>
      <c r="E33" s="121" t="s">
        <v>1</v>
      </c>
      <c r="F33" s="248" t="s">
        <v>224</v>
      </c>
      <c r="G33" s="249"/>
      <c r="H33" s="249"/>
      <c r="I33" s="249"/>
      <c r="J33" s="249"/>
      <c r="K33" s="249"/>
      <c r="L33" s="249"/>
      <c r="M33" s="249"/>
      <c r="N33" s="250"/>
      <c r="O33" s="122">
        <v>6000</v>
      </c>
      <c r="P33" s="123">
        <v>6000</v>
      </c>
      <c r="Q33" s="124"/>
      <c r="R33" s="164">
        <v>6200</v>
      </c>
      <c r="S33" s="126" t="s">
        <v>312</v>
      </c>
      <c r="T33" s="125"/>
      <c r="U33" s="126"/>
    </row>
    <row r="34" spans="1:21" s="127" customFormat="1" ht="36" customHeight="1" x14ac:dyDescent="0.25">
      <c r="A34" s="144">
        <v>14</v>
      </c>
      <c r="B34" s="145"/>
      <c r="C34" s="120" t="s">
        <v>65</v>
      </c>
      <c r="D34" s="144" t="s">
        <v>68</v>
      </c>
      <c r="E34" s="121" t="s">
        <v>1</v>
      </c>
      <c r="F34" s="248" t="s">
        <v>266</v>
      </c>
      <c r="G34" s="249"/>
      <c r="H34" s="249"/>
      <c r="I34" s="249"/>
      <c r="J34" s="249"/>
      <c r="K34" s="249"/>
      <c r="L34" s="249"/>
      <c r="M34" s="249"/>
      <c r="N34" s="250"/>
      <c r="O34" s="122"/>
      <c r="P34" s="123">
        <v>5626</v>
      </c>
      <c r="Q34" s="124" t="s">
        <v>278</v>
      </c>
      <c r="R34" s="164">
        <v>5626</v>
      </c>
      <c r="S34" s="126" t="s">
        <v>312</v>
      </c>
      <c r="T34" s="125"/>
      <c r="U34" s="126"/>
    </row>
    <row r="35" spans="1:21" s="127" customFormat="1" ht="36" customHeight="1" x14ac:dyDescent="0.25">
      <c r="A35" s="161">
        <v>15</v>
      </c>
      <c r="B35" s="162"/>
      <c r="C35" s="120" t="s">
        <v>66</v>
      </c>
      <c r="D35" s="161" t="s">
        <v>68</v>
      </c>
      <c r="E35" s="121" t="s">
        <v>1</v>
      </c>
      <c r="F35" s="248" t="s">
        <v>291</v>
      </c>
      <c r="G35" s="249"/>
      <c r="H35" s="249"/>
      <c r="I35" s="249"/>
      <c r="J35" s="249"/>
      <c r="K35" s="249"/>
      <c r="L35" s="249"/>
      <c r="M35" s="249"/>
      <c r="N35" s="250"/>
      <c r="O35" s="122"/>
      <c r="P35" s="123">
        <v>19620</v>
      </c>
      <c r="Q35" s="124" t="s">
        <v>281</v>
      </c>
      <c r="R35" s="164">
        <v>19617</v>
      </c>
      <c r="S35" s="126"/>
      <c r="T35" s="125"/>
      <c r="U35" s="126"/>
    </row>
    <row r="36" spans="1:21" s="127" customFormat="1" ht="36" customHeight="1" x14ac:dyDescent="0.25">
      <c r="A36" s="118">
        <v>15</v>
      </c>
      <c r="B36" s="119"/>
      <c r="C36" s="120" t="s">
        <v>68</v>
      </c>
      <c r="D36" s="118" t="s">
        <v>68</v>
      </c>
      <c r="E36" s="121" t="s">
        <v>1</v>
      </c>
      <c r="F36" s="248" t="s">
        <v>300</v>
      </c>
      <c r="G36" s="249"/>
      <c r="H36" s="249"/>
      <c r="I36" s="249"/>
      <c r="J36" s="249"/>
      <c r="K36" s="249"/>
      <c r="L36" s="249"/>
      <c r="M36" s="249"/>
      <c r="N36" s="250"/>
      <c r="O36" s="122"/>
      <c r="P36" s="123"/>
      <c r="Q36" s="124"/>
      <c r="R36" s="164">
        <v>1889</v>
      </c>
      <c r="S36" s="181" t="s">
        <v>321</v>
      </c>
      <c r="T36" s="125"/>
      <c r="U36" s="126"/>
    </row>
    <row r="37" spans="1:21" s="1" customFormat="1" x14ac:dyDescent="0.25">
      <c r="L37" s="44" t="s">
        <v>132</v>
      </c>
      <c r="N37" s="43"/>
      <c r="O37" s="44">
        <f>SUM(O23:O36)</f>
        <v>158730</v>
      </c>
      <c r="P37" s="44">
        <f>SUM(P23:P36)</f>
        <v>154818</v>
      </c>
      <c r="Q37" s="25"/>
      <c r="R37" s="165">
        <f>SUM(R23:R36)</f>
        <v>161647</v>
      </c>
      <c r="S37" s="25"/>
      <c r="T37" s="45">
        <f>SUM(T23:T36)</f>
        <v>0</v>
      </c>
      <c r="U37" s="25"/>
    </row>
    <row r="39" spans="1:21" ht="37.5" customHeight="1" x14ac:dyDescent="0.35">
      <c r="A39" s="54" t="s">
        <v>133</v>
      </c>
      <c r="B39" s="55"/>
      <c r="C39" s="55"/>
      <c r="D39" s="55"/>
      <c r="E39" s="55"/>
      <c r="F39" s="55"/>
      <c r="G39" s="55"/>
      <c r="H39" s="55"/>
      <c r="I39" s="55"/>
      <c r="J39" s="55"/>
      <c r="K39" s="55"/>
      <c r="L39" s="55"/>
      <c r="M39" s="55"/>
      <c r="N39" s="56"/>
      <c r="O39" s="29" t="s">
        <v>126</v>
      </c>
      <c r="P39" s="29" t="s">
        <v>38</v>
      </c>
      <c r="Q39" s="35" t="s">
        <v>127</v>
      </c>
      <c r="R39" s="29" t="s">
        <v>39</v>
      </c>
      <c r="S39" s="35" t="s">
        <v>127</v>
      </c>
      <c r="T39" s="29" t="s">
        <v>40</v>
      </c>
      <c r="U39" s="35" t="s">
        <v>127</v>
      </c>
    </row>
    <row r="40" spans="1:21" x14ac:dyDescent="0.25">
      <c r="A40" s="89" t="s">
        <v>116</v>
      </c>
      <c r="B40" s="90"/>
      <c r="C40" s="26" t="s">
        <v>111</v>
      </c>
      <c r="D40" s="26" t="s">
        <v>110</v>
      </c>
      <c r="E40" s="99" t="s">
        <v>33</v>
      </c>
      <c r="F40" s="89" t="s">
        <v>34</v>
      </c>
      <c r="G40" s="91"/>
      <c r="H40" s="91"/>
      <c r="I40" s="91"/>
      <c r="J40" s="91"/>
      <c r="K40" s="91"/>
      <c r="L40" s="91"/>
      <c r="M40" s="91"/>
      <c r="N40" s="90"/>
      <c r="O40" s="22" t="s">
        <v>35</v>
      </c>
      <c r="P40" s="22" t="s">
        <v>35</v>
      </c>
      <c r="Q40" s="32"/>
      <c r="R40" s="10" t="s">
        <v>35</v>
      </c>
      <c r="S40" s="33"/>
      <c r="T40" s="7" t="s">
        <v>35</v>
      </c>
      <c r="U40" s="33"/>
    </row>
    <row r="41" spans="1:21" s="127" customFormat="1" ht="36" customHeight="1" x14ac:dyDescent="0.25">
      <c r="A41" s="118">
        <v>1</v>
      </c>
      <c r="B41" s="119"/>
      <c r="C41" s="120" t="s">
        <v>65</v>
      </c>
      <c r="D41" s="118" t="s">
        <v>68</v>
      </c>
      <c r="E41" s="129" t="s">
        <v>4</v>
      </c>
      <c r="F41" s="248" t="s">
        <v>194</v>
      </c>
      <c r="G41" s="249"/>
      <c r="H41" s="249"/>
      <c r="I41" s="249"/>
      <c r="J41" s="249"/>
      <c r="K41" s="249"/>
      <c r="L41" s="249"/>
      <c r="M41" s="249"/>
      <c r="N41" s="250"/>
      <c r="O41" s="122">
        <v>8323</v>
      </c>
      <c r="P41" s="122">
        <v>8323</v>
      </c>
      <c r="Q41" s="124"/>
      <c r="R41" s="164">
        <v>7958</v>
      </c>
      <c r="S41" s="126" t="s">
        <v>303</v>
      </c>
      <c r="T41" s="125"/>
      <c r="U41" s="126"/>
    </row>
    <row r="42" spans="1:21" s="127" customFormat="1" ht="36" customHeight="1" x14ac:dyDescent="0.25">
      <c r="A42" s="118">
        <v>1</v>
      </c>
      <c r="B42" s="119"/>
      <c r="C42" s="120" t="s">
        <v>65</v>
      </c>
      <c r="D42" s="118" t="s">
        <v>68</v>
      </c>
      <c r="E42" s="129" t="s">
        <v>4</v>
      </c>
      <c r="F42" s="248" t="s">
        <v>195</v>
      </c>
      <c r="G42" s="249"/>
      <c r="H42" s="249"/>
      <c r="I42" s="249"/>
      <c r="J42" s="249"/>
      <c r="K42" s="249"/>
      <c r="L42" s="249"/>
      <c r="M42" s="249"/>
      <c r="N42" s="250"/>
      <c r="O42" s="122">
        <v>9000</v>
      </c>
      <c r="P42" s="122">
        <v>9000</v>
      </c>
      <c r="Q42" s="124"/>
      <c r="R42" s="164">
        <v>8333</v>
      </c>
      <c r="S42" s="126" t="s">
        <v>304</v>
      </c>
      <c r="T42" s="125"/>
      <c r="U42" s="126"/>
    </row>
    <row r="43" spans="1:21" s="127" customFormat="1" ht="36" customHeight="1" x14ac:dyDescent="0.25">
      <c r="A43" s="118">
        <v>2</v>
      </c>
      <c r="B43" s="119"/>
      <c r="C43" s="120" t="s">
        <v>65</v>
      </c>
      <c r="D43" s="118" t="s">
        <v>68</v>
      </c>
      <c r="E43" s="129" t="s">
        <v>4</v>
      </c>
      <c r="F43" s="248" t="s">
        <v>199</v>
      </c>
      <c r="G43" s="249"/>
      <c r="H43" s="249"/>
      <c r="I43" s="249"/>
      <c r="J43" s="249"/>
      <c r="K43" s="249"/>
      <c r="L43" s="249"/>
      <c r="M43" s="249"/>
      <c r="N43" s="250"/>
      <c r="O43" s="122">
        <v>2970</v>
      </c>
      <c r="P43" s="122">
        <v>2970</v>
      </c>
      <c r="Q43" s="124"/>
      <c r="R43" s="164">
        <v>3135</v>
      </c>
      <c r="S43" s="126" t="s">
        <v>305</v>
      </c>
      <c r="T43" s="125"/>
      <c r="U43" s="126"/>
    </row>
    <row r="44" spans="1:21" s="127" customFormat="1" ht="36" customHeight="1" x14ac:dyDescent="0.25">
      <c r="A44" s="118">
        <v>4</v>
      </c>
      <c r="B44" s="119"/>
      <c r="C44" s="120" t="s">
        <v>65</v>
      </c>
      <c r="D44" s="118" t="s">
        <v>68</v>
      </c>
      <c r="E44" s="129" t="s">
        <v>4</v>
      </c>
      <c r="F44" s="248" t="s">
        <v>196</v>
      </c>
      <c r="G44" s="249"/>
      <c r="H44" s="249"/>
      <c r="I44" s="249"/>
      <c r="J44" s="249"/>
      <c r="K44" s="249"/>
      <c r="L44" s="249"/>
      <c r="M44" s="249"/>
      <c r="N44" s="250"/>
      <c r="O44" s="122">
        <v>4750</v>
      </c>
      <c r="P44" s="122">
        <v>4750</v>
      </c>
      <c r="Q44" s="124"/>
      <c r="R44" s="164">
        <v>4480</v>
      </c>
      <c r="S44" s="126" t="s">
        <v>306</v>
      </c>
      <c r="T44" s="125"/>
      <c r="U44" s="126"/>
    </row>
    <row r="45" spans="1:21" s="127" customFormat="1" ht="36" customHeight="1" x14ac:dyDescent="0.25">
      <c r="A45" s="148">
        <v>7</v>
      </c>
      <c r="B45" s="149"/>
      <c r="C45" s="120" t="s">
        <v>65</v>
      </c>
      <c r="D45" s="148" t="s">
        <v>65</v>
      </c>
      <c r="E45" s="129" t="s">
        <v>4</v>
      </c>
      <c r="F45" s="248" t="s">
        <v>202</v>
      </c>
      <c r="G45" s="249"/>
      <c r="H45" s="249"/>
      <c r="I45" s="249"/>
      <c r="J45" s="249"/>
      <c r="K45" s="249"/>
      <c r="L45" s="249"/>
      <c r="M45" s="249"/>
      <c r="N45" s="250"/>
      <c r="O45" s="122">
        <v>520</v>
      </c>
      <c r="P45" s="122">
        <v>520</v>
      </c>
      <c r="Q45" s="124"/>
      <c r="R45" s="164">
        <v>551</v>
      </c>
      <c r="S45" s="126" t="s">
        <v>311</v>
      </c>
      <c r="T45" s="125"/>
      <c r="U45" s="126"/>
    </row>
    <row r="46" spans="1:21" s="127" customFormat="1" ht="45.75" customHeight="1" x14ac:dyDescent="0.25">
      <c r="A46" s="118">
        <v>8</v>
      </c>
      <c r="B46" s="119"/>
      <c r="C46" s="120" t="s">
        <v>65</v>
      </c>
      <c r="D46" s="118" t="s">
        <v>68</v>
      </c>
      <c r="E46" s="129" t="s">
        <v>4</v>
      </c>
      <c r="F46" s="248" t="s">
        <v>265</v>
      </c>
      <c r="G46" s="249"/>
      <c r="H46" s="249"/>
      <c r="I46" s="249"/>
      <c r="J46" s="249"/>
      <c r="K46" s="249"/>
      <c r="L46" s="249"/>
      <c r="M46" s="249"/>
      <c r="N46" s="250"/>
      <c r="O46" s="122"/>
      <c r="P46" s="123">
        <v>3005</v>
      </c>
      <c r="Q46" s="124" t="s">
        <v>279</v>
      </c>
      <c r="R46" s="164">
        <v>2859</v>
      </c>
      <c r="S46" s="126" t="s">
        <v>307</v>
      </c>
      <c r="T46" s="125"/>
      <c r="U46" s="126"/>
    </row>
    <row r="47" spans="1:21" s="127" customFormat="1" ht="36" customHeight="1" x14ac:dyDescent="0.25">
      <c r="A47" s="118">
        <v>9</v>
      </c>
      <c r="B47" s="119"/>
      <c r="C47" s="120" t="s">
        <v>65</v>
      </c>
      <c r="D47" s="118" t="s">
        <v>68</v>
      </c>
      <c r="E47" s="129" t="s">
        <v>4</v>
      </c>
      <c r="F47" s="248" t="s">
        <v>211</v>
      </c>
      <c r="G47" s="249"/>
      <c r="H47" s="249"/>
      <c r="I47" s="249"/>
      <c r="J47" s="249"/>
      <c r="K47" s="249"/>
      <c r="L47" s="249"/>
      <c r="M47" s="249"/>
      <c r="N47" s="250"/>
      <c r="O47" s="122">
        <v>600</v>
      </c>
      <c r="P47" s="123">
        <v>480</v>
      </c>
      <c r="Q47" s="124"/>
      <c r="R47" s="164">
        <v>100</v>
      </c>
      <c r="S47" s="126" t="s">
        <v>320</v>
      </c>
      <c r="T47" s="125"/>
      <c r="U47" s="126"/>
    </row>
    <row r="48" spans="1:21" s="127" customFormat="1" ht="36" customHeight="1" x14ac:dyDescent="0.25">
      <c r="A48" s="118">
        <v>10</v>
      </c>
      <c r="B48" s="119"/>
      <c r="C48" s="120" t="s">
        <v>65</v>
      </c>
      <c r="D48" s="118" t="s">
        <v>68</v>
      </c>
      <c r="E48" s="129" t="s">
        <v>4</v>
      </c>
      <c r="F48" s="248" t="s">
        <v>212</v>
      </c>
      <c r="G48" s="249"/>
      <c r="H48" s="249"/>
      <c r="I48" s="249"/>
      <c r="J48" s="249"/>
      <c r="K48" s="249"/>
      <c r="L48" s="249"/>
      <c r="M48" s="249"/>
      <c r="N48" s="250"/>
      <c r="O48" s="122">
        <v>1396</v>
      </c>
      <c r="P48" s="122">
        <v>1396</v>
      </c>
      <c r="Q48" s="124"/>
      <c r="R48" s="164">
        <v>2741</v>
      </c>
      <c r="S48" s="126" t="s">
        <v>299</v>
      </c>
      <c r="T48" s="125"/>
      <c r="U48" s="126"/>
    </row>
    <row r="49" spans="1:21" s="127" customFormat="1" ht="44.25" customHeight="1" x14ac:dyDescent="0.25">
      <c r="A49" s="118">
        <v>12</v>
      </c>
      <c r="B49" s="119"/>
      <c r="C49" s="120" t="s">
        <v>65</v>
      </c>
      <c r="D49" s="118" t="s">
        <v>68</v>
      </c>
      <c r="E49" s="129" t="s">
        <v>4</v>
      </c>
      <c r="F49" s="248" t="s">
        <v>200</v>
      </c>
      <c r="G49" s="249"/>
      <c r="H49" s="249"/>
      <c r="I49" s="249"/>
      <c r="J49" s="249"/>
      <c r="K49" s="249"/>
      <c r="L49" s="249"/>
      <c r="M49" s="249"/>
      <c r="N49" s="250"/>
      <c r="O49" s="122">
        <v>8820</v>
      </c>
      <c r="P49" s="123">
        <v>0</v>
      </c>
      <c r="Q49" s="124" t="s">
        <v>263</v>
      </c>
      <c r="R49" s="164">
        <v>0</v>
      </c>
      <c r="S49" s="126"/>
      <c r="T49" s="125"/>
      <c r="U49" s="126"/>
    </row>
    <row r="50" spans="1:21" s="127" customFormat="1" ht="55.5" customHeight="1" x14ac:dyDescent="0.25">
      <c r="A50" s="142">
        <v>12</v>
      </c>
      <c r="B50" s="143"/>
      <c r="C50" s="120" t="s">
        <v>65</v>
      </c>
      <c r="D50" s="142" t="s">
        <v>65</v>
      </c>
      <c r="E50" s="129" t="s">
        <v>4</v>
      </c>
      <c r="F50" s="248" t="s">
        <v>262</v>
      </c>
      <c r="G50" s="249"/>
      <c r="H50" s="249"/>
      <c r="I50" s="249"/>
      <c r="J50" s="249"/>
      <c r="K50" s="249"/>
      <c r="L50" s="249"/>
      <c r="M50" s="249"/>
      <c r="N50" s="250"/>
      <c r="O50" s="122">
        <v>1225</v>
      </c>
      <c r="P50" s="123">
        <v>0</v>
      </c>
      <c r="Q50" s="124" t="s">
        <v>263</v>
      </c>
      <c r="R50" s="164">
        <v>0</v>
      </c>
      <c r="S50" s="126"/>
      <c r="T50" s="125"/>
      <c r="U50" s="126"/>
    </row>
    <row r="51" spans="1:21" s="127" customFormat="1" ht="51.75" customHeight="1" x14ac:dyDescent="0.25">
      <c r="A51" s="142">
        <v>13</v>
      </c>
      <c r="B51" s="143"/>
      <c r="C51" s="120" t="s">
        <v>65</v>
      </c>
      <c r="D51" s="142" t="s">
        <v>65</v>
      </c>
      <c r="E51" s="129" t="s">
        <v>4</v>
      </c>
      <c r="F51" s="248" t="s">
        <v>225</v>
      </c>
      <c r="G51" s="249"/>
      <c r="H51" s="249"/>
      <c r="I51" s="249"/>
      <c r="J51" s="249"/>
      <c r="K51" s="249"/>
      <c r="L51" s="249"/>
      <c r="M51" s="249"/>
      <c r="N51" s="250"/>
      <c r="O51" s="122">
        <v>1500</v>
      </c>
      <c r="P51" s="122">
        <v>1500</v>
      </c>
      <c r="Q51" s="124"/>
      <c r="R51" s="164">
        <v>1208</v>
      </c>
      <c r="S51" s="126" t="s">
        <v>311</v>
      </c>
      <c r="T51" s="125"/>
      <c r="U51" s="126"/>
    </row>
    <row r="52" spans="1:21" s="127" customFormat="1" ht="36" customHeight="1" x14ac:dyDescent="0.25">
      <c r="A52" s="144">
        <v>14</v>
      </c>
      <c r="B52" s="145"/>
      <c r="C52" s="120" t="s">
        <v>65</v>
      </c>
      <c r="D52" s="144" t="s">
        <v>65</v>
      </c>
      <c r="E52" s="129" t="s">
        <v>4</v>
      </c>
      <c r="F52" s="248" t="s">
        <v>267</v>
      </c>
      <c r="G52" s="249"/>
      <c r="H52" s="249"/>
      <c r="I52" s="249"/>
      <c r="J52" s="249"/>
      <c r="K52" s="249"/>
      <c r="L52" s="249"/>
      <c r="M52" s="249"/>
      <c r="N52" s="250"/>
      <c r="O52" s="122"/>
      <c r="P52" s="123">
        <v>1407</v>
      </c>
      <c r="Q52" s="124" t="s">
        <v>280</v>
      </c>
      <c r="R52" s="164">
        <v>1388</v>
      </c>
      <c r="S52" s="126" t="s">
        <v>311</v>
      </c>
      <c r="T52" s="125"/>
      <c r="U52" s="126"/>
    </row>
    <row r="53" spans="1:21" s="127" customFormat="1" ht="36" customHeight="1" x14ac:dyDescent="0.25">
      <c r="A53" s="161">
        <v>15</v>
      </c>
      <c r="B53" s="162"/>
      <c r="C53" s="120" t="s">
        <v>66</v>
      </c>
      <c r="D53" s="161" t="s">
        <v>68</v>
      </c>
      <c r="E53" s="129" t="s">
        <v>4</v>
      </c>
      <c r="F53" s="248" t="s">
        <v>292</v>
      </c>
      <c r="G53" s="249"/>
      <c r="H53" s="249"/>
      <c r="I53" s="249"/>
      <c r="J53" s="249"/>
      <c r="K53" s="249"/>
      <c r="L53" s="249"/>
      <c r="M53" s="249"/>
      <c r="N53" s="250"/>
      <c r="O53" s="122"/>
      <c r="P53" s="123">
        <v>6180</v>
      </c>
      <c r="Q53" s="124" t="s">
        <v>281</v>
      </c>
      <c r="R53" s="164">
        <v>5825</v>
      </c>
      <c r="S53" s="126" t="s">
        <v>308</v>
      </c>
      <c r="T53" s="125"/>
      <c r="U53" s="126"/>
    </row>
    <row r="54" spans="1:21" s="127" customFormat="1" ht="36" customHeight="1" x14ac:dyDescent="0.25">
      <c r="A54" s="118">
        <v>9</v>
      </c>
      <c r="B54" s="119"/>
      <c r="C54" s="120" t="s">
        <v>68</v>
      </c>
      <c r="D54" s="118" t="s">
        <v>68</v>
      </c>
      <c r="E54" s="129" t="s">
        <v>4</v>
      </c>
      <c r="F54" s="248" t="s">
        <v>301</v>
      </c>
      <c r="G54" s="249"/>
      <c r="H54" s="249"/>
      <c r="I54" s="249"/>
      <c r="J54" s="249"/>
      <c r="K54" s="249"/>
      <c r="L54" s="249"/>
      <c r="M54" s="249"/>
      <c r="N54" s="250"/>
      <c r="O54" s="122"/>
      <c r="P54" s="123"/>
      <c r="Q54" s="124"/>
      <c r="R54" s="164">
        <v>472</v>
      </c>
      <c r="S54" s="126"/>
      <c r="T54" s="125"/>
      <c r="U54" s="126"/>
    </row>
    <row r="55" spans="1:21" s="1" customFormat="1" x14ac:dyDescent="0.25">
      <c r="L55" s="44" t="s">
        <v>134</v>
      </c>
      <c r="N55" s="43"/>
      <c r="O55" s="44">
        <f>SUM(O41:O54)</f>
        <v>39104</v>
      </c>
      <c r="P55" s="44">
        <f>SUM(P41:P54)</f>
        <v>39531</v>
      </c>
      <c r="Q55" s="25"/>
      <c r="R55" s="165">
        <f>SUM(R41:R54)</f>
        <v>39050</v>
      </c>
      <c r="S55" s="25"/>
      <c r="T55" s="45">
        <f>SUM(T41:T54)</f>
        <v>0</v>
      </c>
      <c r="U55" s="25"/>
    </row>
    <row r="57" spans="1:21" ht="37.5" customHeight="1" x14ac:dyDescent="0.35">
      <c r="A57" s="54" t="s">
        <v>135</v>
      </c>
      <c r="B57" s="55"/>
      <c r="C57" s="55"/>
      <c r="D57" s="55"/>
      <c r="E57" s="55"/>
      <c r="F57" s="55"/>
      <c r="G57" s="55"/>
      <c r="H57" s="55"/>
      <c r="I57" s="55"/>
      <c r="J57" s="55"/>
      <c r="K57" s="55"/>
      <c r="L57" s="55"/>
      <c r="M57" s="55"/>
      <c r="N57" s="56"/>
      <c r="O57" s="29" t="s">
        <v>126</v>
      </c>
      <c r="P57" s="29" t="s">
        <v>38</v>
      </c>
      <c r="Q57" s="35" t="s">
        <v>127</v>
      </c>
      <c r="R57" s="29" t="s">
        <v>39</v>
      </c>
      <c r="S57" s="35" t="s">
        <v>127</v>
      </c>
      <c r="T57" s="29" t="s">
        <v>40</v>
      </c>
      <c r="U57" s="35" t="s">
        <v>127</v>
      </c>
    </row>
    <row r="58" spans="1:21" x14ac:dyDescent="0.25">
      <c r="A58" s="89" t="s">
        <v>116</v>
      </c>
      <c r="B58" s="90"/>
      <c r="C58" s="26" t="s">
        <v>111</v>
      </c>
      <c r="D58" s="26" t="s">
        <v>110</v>
      </c>
      <c r="E58" s="99" t="s">
        <v>33</v>
      </c>
      <c r="F58" s="89" t="s">
        <v>34</v>
      </c>
      <c r="G58" s="91"/>
      <c r="H58" s="91"/>
      <c r="I58" s="91"/>
      <c r="J58" s="91"/>
      <c r="K58" s="91"/>
      <c r="L58" s="91"/>
      <c r="M58" s="91"/>
      <c r="N58" s="90"/>
      <c r="O58" s="22" t="s">
        <v>35</v>
      </c>
      <c r="P58" s="22" t="s">
        <v>35</v>
      </c>
      <c r="Q58" s="32"/>
      <c r="R58" s="10" t="s">
        <v>35</v>
      </c>
      <c r="S58" s="33"/>
      <c r="T58" s="7" t="s">
        <v>35</v>
      </c>
      <c r="U58" s="33"/>
    </row>
    <row r="59" spans="1:21" s="127" customFormat="1" ht="37.5" customHeight="1" x14ac:dyDescent="0.25">
      <c r="A59" s="118">
        <v>1</v>
      </c>
      <c r="B59" s="119"/>
      <c r="C59" s="120" t="s">
        <v>65</v>
      </c>
      <c r="D59" s="118" t="s">
        <v>68</v>
      </c>
      <c r="E59" s="129" t="s">
        <v>4</v>
      </c>
      <c r="F59" s="248" t="s">
        <v>203</v>
      </c>
      <c r="G59" s="249"/>
      <c r="H59" s="249"/>
      <c r="I59" s="249"/>
      <c r="J59" s="249"/>
      <c r="K59" s="249"/>
      <c r="L59" s="249"/>
      <c r="M59" s="249"/>
      <c r="N59" s="250"/>
      <c r="O59" s="122">
        <v>17918</v>
      </c>
      <c r="P59" s="122">
        <v>17918</v>
      </c>
      <c r="Q59" s="124"/>
      <c r="R59" s="164">
        <f>8432+9486</f>
        <v>17918</v>
      </c>
      <c r="S59" s="126"/>
      <c r="T59" s="125"/>
      <c r="U59" s="126"/>
    </row>
    <row r="60" spans="1:21" s="127" customFormat="1" ht="37.5" customHeight="1" x14ac:dyDescent="0.25">
      <c r="A60" s="118">
        <v>2</v>
      </c>
      <c r="B60" s="119"/>
      <c r="C60" s="120" t="s">
        <v>65</v>
      </c>
      <c r="D60" s="118" t="s">
        <v>68</v>
      </c>
      <c r="E60" s="129" t="s">
        <v>4</v>
      </c>
      <c r="F60" s="248" t="s">
        <v>259</v>
      </c>
      <c r="G60" s="249"/>
      <c r="H60" s="249"/>
      <c r="I60" s="249"/>
      <c r="J60" s="249"/>
      <c r="K60" s="249"/>
      <c r="L60" s="249"/>
      <c r="M60" s="249"/>
      <c r="N60" s="250"/>
      <c r="O60" s="122">
        <v>3478</v>
      </c>
      <c r="P60" s="122">
        <v>3478</v>
      </c>
      <c r="Q60" s="124"/>
      <c r="R60" s="164">
        <v>3478</v>
      </c>
      <c r="S60" s="126"/>
      <c r="T60" s="125"/>
      <c r="U60" s="126"/>
    </row>
    <row r="61" spans="1:21" s="127" customFormat="1" ht="37.5" customHeight="1" x14ac:dyDescent="0.25">
      <c r="A61" s="118">
        <v>4</v>
      </c>
      <c r="B61" s="119"/>
      <c r="C61" s="120" t="s">
        <v>65</v>
      </c>
      <c r="D61" s="118" t="s">
        <v>68</v>
      </c>
      <c r="E61" s="129" t="s">
        <v>4</v>
      </c>
      <c r="F61" s="248" t="s">
        <v>197</v>
      </c>
      <c r="G61" s="249"/>
      <c r="H61" s="249"/>
      <c r="I61" s="249"/>
      <c r="J61" s="249"/>
      <c r="K61" s="249"/>
      <c r="L61" s="249"/>
      <c r="M61" s="249"/>
      <c r="N61" s="250"/>
      <c r="O61" s="122">
        <v>5270</v>
      </c>
      <c r="P61" s="122">
        <v>5270</v>
      </c>
      <c r="Q61" s="124"/>
      <c r="R61" s="164">
        <v>5270</v>
      </c>
      <c r="S61" s="126"/>
      <c r="T61" s="125"/>
      <c r="U61" s="126"/>
    </row>
    <row r="62" spans="1:21" s="127" customFormat="1" ht="37.5" customHeight="1" x14ac:dyDescent="0.25">
      <c r="A62" s="118">
        <v>7</v>
      </c>
      <c r="B62" s="119"/>
      <c r="C62" s="120" t="s">
        <v>65</v>
      </c>
      <c r="D62" s="118" t="s">
        <v>68</v>
      </c>
      <c r="E62" s="129" t="s">
        <v>4</v>
      </c>
      <c r="F62" s="248" t="s">
        <v>198</v>
      </c>
      <c r="G62" s="249"/>
      <c r="H62" s="249"/>
      <c r="I62" s="249"/>
      <c r="J62" s="249"/>
      <c r="K62" s="249"/>
      <c r="L62" s="249"/>
      <c r="M62" s="249"/>
      <c r="N62" s="250"/>
      <c r="O62" s="122">
        <v>1054</v>
      </c>
      <c r="P62" s="122">
        <v>1054</v>
      </c>
      <c r="Q62" s="124"/>
      <c r="R62" s="164">
        <v>1054</v>
      </c>
      <c r="S62" s="126"/>
      <c r="T62" s="125"/>
      <c r="U62" s="126"/>
    </row>
    <row r="63" spans="1:21" s="127" customFormat="1" ht="51.75" customHeight="1" x14ac:dyDescent="0.25">
      <c r="A63" s="118">
        <v>8</v>
      </c>
      <c r="B63" s="119"/>
      <c r="C63" s="120" t="s">
        <v>65</v>
      </c>
      <c r="D63" s="118" t="s">
        <v>68</v>
      </c>
      <c r="E63" s="129" t="s">
        <v>4</v>
      </c>
      <c r="F63" s="248" t="s">
        <v>268</v>
      </c>
      <c r="G63" s="249"/>
      <c r="H63" s="249"/>
      <c r="I63" s="249"/>
      <c r="J63" s="249"/>
      <c r="K63" s="249"/>
      <c r="L63" s="249"/>
      <c r="M63" s="249"/>
      <c r="N63" s="250"/>
      <c r="O63" s="122"/>
      <c r="P63" s="123">
        <v>4216</v>
      </c>
      <c r="Q63" s="124" t="s">
        <v>279</v>
      </c>
      <c r="R63" s="164">
        <v>4216</v>
      </c>
      <c r="S63" s="126"/>
      <c r="T63" s="125"/>
      <c r="U63" s="126"/>
    </row>
    <row r="64" spans="1:21" s="127" customFormat="1" ht="37.5" customHeight="1" x14ac:dyDescent="0.25">
      <c r="A64" s="146">
        <v>12</v>
      </c>
      <c r="B64" s="147"/>
      <c r="C64" s="120" t="s">
        <v>65</v>
      </c>
      <c r="D64" s="146" t="s">
        <v>68</v>
      </c>
      <c r="E64" s="129" t="s">
        <v>4</v>
      </c>
      <c r="F64" s="248" t="s">
        <v>201</v>
      </c>
      <c r="G64" s="249"/>
      <c r="H64" s="249"/>
      <c r="I64" s="249"/>
      <c r="J64" s="249"/>
      <c r="K64" s="249"/>
      <c r="L64" s="249"/>
      <c r="M64" s="249"/>
      <c r="N64" s="250"/>
      <c r="O64" s="122">
        <v>10540</v>
      </c>
      <c r="P64" s="123">
        <v>0</v>
      </c>
      <c r="Q64" s="124" t="s">
        <v>263</v>
      </c>
      <c r="R64" s="164">
        <v>0</v>
      </c>
      <c r="S64" s="126"/>
      <c r="T64" s="125"/>
      <c r="U64" s="126"/>
    </row>
    <row r="65" spans="1:21" s="127" customFormat="1" ht="37.5" customHeight="1" x14ac:dyDescent="0.25">
      <c r="A65" s="118">
        <v>15</v>
      </c>
      <c r="B65" s="119"/>
      <c r="C65" s="120" t="s">
        <v>66</v>
      </c>
      <c r="D65" s="118" t="s">
        <v>68</v>
      </c>
      <c r="E65" s="129" t="s">
        <v>4</v>
      </c>
      <c r="F65" s="248" t="s">
        <v>293</v>
      </c>
      <c r="G65" s="249"/>
      <c r="H65" s="249"/>
      <c r="I65" s="249"/>
      <c r="J65" s="249"/>
      <c r="K65" s="249"/>
      <c r="L65" s="249"/>
      <c r="M65" s="249"/>
      <c r="N65" s="250"/>
      <c r="O65" s="122"/>
      <c r="P65" s="123">
        <v>5270</v>
      </c>
      <c r="Q65" s="124" t="s">
        <v>281</v>
      </c>
      <c r="R65" s="164">
        <v>5136</v>
      </c>
      <c r="S65" s="126" t="s">
        <v>317</v>
      </c>
      <c r="T65" s="125"/>
      <c r="U65" s="126"/>
    </row>
    <row r="66" spans="1:21" s="1" customFormat="1" x14ac:dyDescent="0.25">
      <c r="L66" s="1" t="s">
        <v>136</v>
      </c>
      <c r="O66" s="44">
        <f>SUM(O59:O65)</f>
        <v>38260</v>
      </c>
      <c r="P66" s="44">
        <f>SUM(P59:P65)</f>
        <v>37206</v>
      </c>
      <c r="Q66" s="25"/>
      <c r="R66" s="165">
        <f>SUM(R59:R65)</f>
        <v>37072</v>
      </c>
      <c r="S66" s="25"/>
      <c r="T66" s="45">
        <f>SUM(T59:T65)</f>
        <v>0</v>
      </c>
      <c r="U66" s="25"/>
    </row>
    <row r="67" spans="1:21" s="1" customFormat="1" x14ac:dyDescent="0.25">
      <c r="O67" s="44"/>
      <c r="P67" s="44"/>
      <c r="Q67" s="25"/>
      <c r="R67" s="165"/>
      <c r="S67" s="25"/>
      <c r="T67" s="45"/>
      <c r="U67" s="25"/>
    </row>
    <row r="68" spans="1:21" s="1" customFormat="1" ht="15.75" thickBot="1" x14ac:dyDescent="0.3">
      <c r="O68" s="44"/>
      <c r="P68" s="44"/>
      <c r="Q68" s="25"/>
      <c r="R68" s="165"/>
      <c r="S68" s="25"/>
      <c r="T68" s="45"/>
      <c r="U68" s="25"/>
    </row>
    <row r="69" spans="1:21" s="1" customFormat="1" ht="19.5" thickBot="1" x14ac:dyDescent="0.35">
      <c r="K69" s="251" t="s">
        <v>112</v>
      </c>
      <c r="L69" s="252"/>
      <c r="M69" s="252"/>
      <c r="N69" s="253"/>
      <c r="O69" s="44">
        <f>SUM(O37,O55,O66)</f>
        <v>236094</v>
      </c>
      <c r="P69" s="44">
        <f>SUM(P37,P55,P66)</f>
        <v>231555</v>
      </c>
      <c r="Q69" s="44"/>
      <c r="R69" s="166">
        <f>SUM(R37,R55,R66)</f>
        <v>237769</v>
      </c>
      <c r="S69" s="44"/>
      <c r="T69" s="45">
        <f>SUM(T37,T55,T66)</f>
        <v>0</v>
      </c>
      <c r="U69" s="25"/>
    </row>
    <row r="70" spans="1:21" ht="23.25" x14ac:dyDescent="0.35">
      <c r="A70" s="257" t="s">
        <v>143</v>
      </c>
      <c r="B70" s="257"/>
      <c r="C70" s="257"/>
      <c r="D70" s="257"/>
    </row>
    <row r="71" spans="1:21" ht="34.5" customHeight="1" x14ac:dyDescent="0.3">
      <c r="A71" s="106" t="s">
        <v>147</v>
      </c>
      <c r="B71" s="107"/>
      <c r="C71" s="107"/>
      <c r="D71" s="107"/>
      <c r="E71" s="87"/>
      <c r="F71" s="87"/>
      <c r="G71" s="87"/>
      <c r="H71" s="87"/>
      <c r="I71" s="87"/>
      <c r="J71" s="87"/>
      <c r="K71" s="87"/>
      <c r="L71" s="87"/>
      <c r="M71" s="87"/>
      <c r="N71" s="88"/>
      <c r="O71" s="30" t="s">
        <v>126</v>
      </c>
      <c r="P71" s="30" t="s">
        <v>38</v>
      </c>
      <c r="Q71" s="36" t="s">
        <v>127</v>
      </c>
      <c r="R71" s="30" t="s">
        <v>39</v>
      </c>
      <c r="S71" s="36" t="s">
        <v>127</v>
      </c>
      <c r="T71" s="30" t="s">
        <v>40</v>
      </c>
      <c r="U71" s="36" t="s">
        <v>127</v>
      </c>
    </row>
    <row r="72" spans="1:21" x14ac:dyDescent="0.25">
      <c r="A72" s="92" t="s">
        <v>116</v>
      </c>
      <c r="B72" s="93"/>
      <c r="C72" s="26" t="s">
        <v>111</v>
      </c>
      <c r="D72" s="26" t="s">
        <v>110</v>
      </c>
      <c r="E72" s="100" t="s">
        <v>33</v>
      </c>
      <c r="F72" s="34" t="s">
        <v>34</v>
      </c>
      <c r="G72" s="76"/>
      <c r="H72" s="76"/>
      <c r="I72" s="76"/>
      <c r="J72" s="76"/>
      <c r="K72" s="76"/>
      <c r="L72" s="76"/>
      <c r="M72" s="76"/>
      <c r="N72" s="76"/>
      <c r="O72" s="22" t="s">
        <v>35</v>
      </c>
      <c r="P72" s="22" t="s">
        <v>35</v>
      </c>
      <c r="Q72" s="32"/>
      <c r="R72" s="180" t="s">
        <v>35</v>
      </c>
      <c r="S72" s="33"/>
      <c r="T72" s="7" t="s">
        <v>35</v>
      </c>
      <c r="U72" s="33"/>
    </row>
    <row r="73" spans="1:21" s="127" customFormat="1" ht="40.5" customHeight="1" x14ac:dyDescent="0.25">
      <c r="A73" s="118">
        <v>9</v>
      </c>
      <c r="B73" s="119"/>
      <c r="C73" s="120" t="s">
        <v>65</v>
      </c>
      <c r="D73" s="118" t="s">
        <v>68</v>
      </c>
      <c r="E73" s="121" t="s">
        <v>10</v>
      </c>
      <c r="F73" s="248" t="s">
        <v>226</v>
      </c>
      <c r="G73" s="249"/>
      <c r="H73" s="249"/>
      <c r="I73" s="249"/>
      <c r="J73" s="249"/>
      <c r="K73" s="249"/>
      <c r="L73" s="249"/>
      <c r="M73" s="249"/>
      <c r="N73" s="250"/>
      <c r="O73" s="123">
        <v>1000</v>
      </c>
      <c r="P73" s="123">
        <v>1000</v>
      </c>
      <c r="Q73" s="124"/>
      <c r="R73" s="168">
        <v>0</v>
      </c>
      <c r="S73" s="126"/>
      <c r="T73" s="125"/>
      <c r="U73" s="126"/>
    </row>
    <row r="74" spans="1:21" s="127" customFormat="1" ht="40.5" customHeight="1" x14ac:dyDescent="0.25">
      <c r="A74" s="118">
        <v>11</v>
      </c>
      <c r="B74" s="119"/>
      <c r="C74" s="120" t="s">
        <v>65</v>
      </c>
      <c r="D74" s="118" t="s">
        <v>68</v>
      </c>
      <c r="E74" s="121" t="s">
        <v>8</v>
      </c>
      <c r="F74" s="248" t="s">
        <v>213</v>
      </c>
      <c r="G74" s="249"/>
      <c r="H74" s="249"/>
      <c r="I74" s="249"/>
      <c r="J74" s="249"/>
      <c r="K74" s="249"/>
      <c r="L74" s="249"/>
      <c r="M74" s="249"/>
      <c r="N74" s="250"/>
      <c r="O74" s="123">
        <v>15000</v>
      </c>
      <c r="P74" s="123">
        <v>14500</v>
      </c>
      <c r="Q74" s="124" t="s">
        <v>269</v>
      </c>
      <c r="R74" s="168">
        <v>14500</v>
      </c>
      <c r="S74" s="126"/>
      <c r="T74" s="125"/>
      <c r="U74" s="126"/>
    </row>
    <row r="75" spans="1:21" s="127" customFormat="1" ht="40.5" customHeight="1" x14ac:dyDescent="0.25">
      <c r="A75" s="118"/>
      <c r="B75" s="119"/>
      <c r="C75" s="120"/>
      <c r="D75" s="118"/>
      <c r="E75" s="121"/>
      <c r="F75" s="248"/>
      <c r="G75" s="249"/>
      <c r="H75" s="249"/>
      <c r="I75" s="249"/>
      <c r="J75" s="249"/>
      <c r="K75" s="249"/>
      <c r="L75" s="249"/>
      <c r="M75" s="249"/>
      <c r="N75" s="250"/>
      <c r="O75" s="123"/>
      <c r="P75" s="123"/>
      <c r="Q75" s="124"/>
      <c r="R75" s="168"/>
      <c r="S75" s="126"/>
      <c r="T75" s="125"/>
      <c r="U75" s="126"/>
    </row>
    <row r="76" spans="1:21" s="127" customFormat="1" ht="40.5" customHeight="1" x14ac:dyDescent="0.25">
      <c r="A76" s="118"/>
      <c r="B76" s="119"/>
      <c r="C76" s="120"/>
      <c r="D76" s="118"/>
      <c r="E76" s="121"/>
      <c r="F76" s="248"/>
      <c r="G76" s="249"/>
      <c r="H76" s="249"/>
      <c r="I76" s="249"/>
      <c r="J76" s="249"/>
      <c r="K76" s="249"/>
      <c r="L76" s="249"/>
      <c r="M76" s="249"/>
      <c r="N76" s="250"/>
      <c r="O76" s="123"/>
      <c r="P76" s="123"/>
      <c r="Q76" s="124"/>
      <c r="R76" s="168"/>
      <c r="S76" s="126"/>
      <c r="T76" s="125"/>
      <c r="U76" s="126"/>
    </row>
    <row r="77" spans="1:21" s="127" customFormat="1" ht="40.5" customHeight="1" x14ac:dyDescent="0.25">
      <c r="A77" s="118"/>
      <c r="B77" s="119"/>
      <c r="C77" s="120"/>
      <c r="D77" s="118"/>
      <c r="E77" s="121"/>
      <c r="F77" s="248"/>
      <c r="G77" s="249"/>
      <c r="H77" s="249"/>
      <c r="I77" s="249"/>
      <c r="J77" s="249"/>
      <c r="K77" s="249"/>
      <c r="L77" s="249"/>
      <c r="M77" s="249"/>
      <c r="N77" s="250"/>
      <c r="O77" s="123"/>
      <c r="P77" s="123"/>
      <c r="Q77" s="124"/>
      <c r="R77" s="168"/>
      <c r="S77" s="126"/>
      <c r="T77" s="125"/>
      <c r="U77" s="126"/>
    </row>
    <row r="78" spans="1:21" s="127" customFormat="1" ht="40.5" customHeight="1" x14ac:dyDescent="0.25">
      <c r="A78" s="118"/>
      <c r="B78" s="119"/>
      <c r="C78" s="120"/>
      <c r="D78" s="118"/>
      <c r="E78" s="121"/>
      <c r="F78" s="248"/>
      <c r="G78" s="249"/>
      <c r="H78" s="249"/>
      <c r="I78" s="249"/>
      <c r="J78" s="249"/>
      <c r="K78" s="249"/>
      <c r="L78" s="249"/>
      <c r="M78" s="249"/>
      <c r="N78" s="250"/>
      <c r="O78" s="123"/>
      <c r="P78" s="123"/>
      <c r="Q78" s="124"/>
      <c r="R78" s="168"/>
      <c r="S78" s="126"/>
      <c r="T78" s="125"/>
      <c r="U78" s="126"/>
    </row>
    <row r="79" spans="1:21" s="127" customFormat="1" ht="40.5" customHeight="1" x14ac:dyDescent="0.25">
      <c r="A79" s="118"/>
      <c r="B79" s="119"/>
      <c r="C79" s="120"/>
      <c r="D79" s="118"/>
      <c r="E79" s="121"/>
      <c r="F79" s="248"/>
      <c r="G79" s="249"/>
      <c r="H79" s="249"/>
      <c r="I79" s="249"/>
      <c r="J79" s="249"/>
      <c r="K79" s="249"/>
      <c r="L79" s="249"/>
      <c r="M79" s="249"/>
      <c r="N79" s="250"/>
      <c r="O79" s="123"/>
      <c r="P79" s="123"/>
      <c r="Q79" s="124"/>
      <c r="R79" s="168"/>
      <c r="S79" s="126"/>
      <c r="T79" s="125"/>
      <c r="U79" s="126"/>
    </row>
    <row r="80" spans="1:21" s="127" customFormat="1" ht="40.5" customHeight="1" x14ac:dyDescent="0.25">
      <c r="A80" s="130"/>
      <c r="B80" s="131"/>
      <c r="C80" s="132"/>
      <c r="D80" s="130"/>
      <c r="E80" s="133"/>
      <c r="F80" s="248"/>
      <c r="G80" s="249"/>
      <c r="H80" s="249"/>
      <c r="I80" s="249"/>
      <c r="J80" s="249"/>
      <c r="K80" s="249"/>
      <c r="L80" s="249"/>
      <c r="M80" s="249"/>
      <c r="N80" s="250"/>
      <c r="O80" s="134"/>
      <c r="P80" s="134"/>
      <c r="Q80" s="135"/>
      <c r="R80" s="169"/>
      <c r="S80" s="136"/>
      <c r="T80" s="137"/>
      <c r="U80" s="136"/>
    </row>
    <row r="81" spans="1:21" s="51" customFormat="1" x14ac:dyDescent="0.25">
      <c r="M81" s="51" t="s">
        <v>140</v>
      </c>
      <c r="N81" s="43"/>
      <c r="O81" s="52">
        <f>SUM(O73:O80)</f>
        <v>16000</v>
      </c>
      <c r="P81" s="43">
        <f>SUM(P73:P80)</f>
        <v>15500</v>
      </c>
      <c r="Q81" s="46"/>
      <c r="R81" s="170">
        <f>SUM(R73:R80)</f>
        <v>14500</v>
      </c>
      <c r="S81" s="46"/>
      <c r="T81" s="112">
        <f>SUM(T73:T80)</f>
        <v>0</v>
      </c>
      <c r="U81" s="46"/>
    </row>
    <row r="82" spans="1:21" s="1" customFormat="1" x14ac:dyDescent="0.25">
      <c r="N82" s="47"/>
      <c r="O82" s="47"/>
      <c r="P82" s="47"/>
      <c r="Q82" s="25"/>
      <c r="R82" s="171"/>
      <c r="S82" s="25"/>
      <c r="T82" s="113"/>
      <c r="U82" s="25"/>
    </row>
    <row r="83" spans="1:21" s="50" customFormat="1" ht="34.5" customHeight="1" x14ac:dyDescent="0.3">
      <c r="A83" s="104" t="s">
        <v>137</v>
      </c>
      <c r="B83" s="105"/>
      <c r="C83" s="105"/>
      <c r="D83" s="105"/>
      <c r="E83" s="96"/>
      <c r="F83" s="96"/>
      <c r="G83" s="96"/>
      <c r="H83" s="96"/>
      <c r="I83" s="96"/>
      <c r="J83" s="96"/>
      <c r="K83" s="96"/>
      <c r="L83" s="96"/>
      <c r="M83" s="96"/>
      <c r="N83" s="97"/>
      <c r="O83" s="48" t="s">
        <v>126</v>
      </c>
      <c r="P83" s="48" t="s">
        <v>38</v>
      </c>
      <c r="Q83" s="49" t="s">
        <v>127</v>
      </c>
      <c r="R83" s="48" t="s">
        <v>39</v>
      </c>
      <c r="S83" s="49" t="s">
        <v>127</v>
      </c>
      <c r="T83" s="48" t="s">
        <v>40</v>
      </c>
      <c r="U83" s="49" t="s">
        <v>127</v>
      </c>
    </row>
    <row r="84" spans="1:21" x14ac:dyDescent="0.25">
      <c r="A84" s="92" t="s">
        <v>116</v>
      </c>
      <c r="B84" s="93"/>
      <c r="C84" s="26" t="s">
        <v>111</v>
      </c>
      <c r="D84" s="26" t="s">
        <v>110</v>
      </c>
      <c r="E84" s="100" t="s">
        <v>33</v>
      </c>
      <c r="F84" s="34" t="s">
        <v>34</v>
      </c>
      <c r="G84" s="76"/>
      <c r="H84" s="76"/>
      <c r="I84" s="76"/>
      <c r="J84" s="76"/>
      <c r="K84" s="76"/>
      <c r="L84" s="76"/>
      <c r="M84" s="76"/>
      <c r="N84" s="76"/>
      <c r="O84" s="22" t="s">
        <v>35</v>
      </c>
      <c r="P84" s="22" t="s">
        <v>35</v>
      </c>
      <c r="Q84" s="32"/>
      <c r="R84" s="180" t="s">
        <v>35</v>
      </c>
      <c r="S84" s="33"/>
      <c r="T84" s="7" t="s">
        <v>35</v>
      </c>
      <c r="U84" s="33"/>
    </row>
    <row r="85" spans="1:21" s="127" customFormat="1" ht="37.5" customHeight="1" x14ac:dyDescent="0.25">
      <c r="A85" s="118">
        <v>8</v>
      </c>
      <c r="B85" s="119"/>
      <c r="C85" s="120" t="s">
        <v>65</v>
      </c>
      <c r="D85" s="118" t="s">
        <v>68</v>
      </c>
      <c r="E85" s="121" t="s">
        <v>11</v>
      </c>
      <c r="F85" s="248" t="s">
        <v>215</v>
      </c>
      <c r="G85" s="249"/>
      <c r="H85" s="249"/>
      <c r="I85" s="249"/>
      <c r="J85" s="249"/>
      <c r="K85" s="249"/>
      <c r="L85" s="249"/>
      <c r="M85" s="249"/>
      <c r="N85" s="250"/>
      <c r="O85" s="123">
        <v>1000</v>
      </c>
      <c r="P85" s="123">
        <v>1000</v>
      </c>
      <c r="Q85" s="124"/>
      <c r="R85" s="168">
        <v>0</v>
      </c>
      <c r="S85" s="126" t="s">
        <v>318</v>
      </c>
      <c r="T85" s="125"/>
      <c r="U85" s="126"/>
    </row>
    <row r="86" spans="1:21" s="127" customFormat="1" ht="37.5" customHeight="1" x14ac:dyDescent="0.25">
      <c r="A86" s="118">
        <v>9</v>
      </c>
      <c r="B86" s="119"/>
      <c r="C86" s="120" t="s">
        <v>65</v>
      </c>
      <c r="D86" s="118" t="s">
        <v>68</v>
      </c>
      <c r="E86" s="121" t="s">
        <v>13</v>
      </c>
      <c r="F86" s="248" t="s">
        <v>228</v>
      </c>
      <c r="G86" s="249"/>
      <c r="H86" s="249"/>
      <c r="I86" s="249"/>
      <c r="J86" s="249"/>
      <c r="K86" s="249"/>
      <c r="L86" s="249"/>
      <c r="M86" s="249"/>
      <c r="N86" s="250"/>
      <c r="O86" s="123">
        <v>2729</v>
      </c>
      <c r="P86" s="123">
        <v>2416</v>
      </c>
      <c r="Q86" s="124"/>
      <c r="R86" s="168">
        <v>4312</v>
      </c>
      <c r="S86" s="126"/>
      <c r="T86" s="125"/>
      <c r="U86" s="126"/>
    </row>
    <row r="87" spans="1:21" s="127" customFormat="1" ht="37.5" customHeight="1" x14ac:dyDescent="0.25">
      <c r="A87" s="118">
        <v>9</v>
      </c>
      <c r="B87" s="119"/>
      <c r="C87" s="120" t="s">
        <v>65</v>
      </c>
      <c r="D87" s="118" t="s">
        <v>68</v>
      </c>
      <c r="E87" s="121" t="s">
        <v>11</v>
      </c>
      <c r="F87" s="248" t="s">
        <v>229</v>
      </c>
      <c r="G87" s="249"/>
      <c r="H87" s="249"/>
      <c r="I87" s="249"/>
      <c r="J87" s="249"/>
      <c r="K87" s="249"/>
      <c r="L87" s="249"/>
      <c r="M87" s="249"/>
      <c r="N87" s="250"/>
      <c r="O87" s="123">
        <v>3500</v>
      </c>
      <c r="P87" s="123">
        <v>430</v>
      </c>
      <c r="Q87" s="124" t="s">
        <v>270</v>
      </c>
      <c r="R87" s="168">
        <v>430</v>
      </c>
      <c r="S87" s="126"/>
      <c r="T87" s="125"/>
      <c r="U87" s="126"/>
    </row>
    <row r="88" spans="1:21" s="127" customFormat="1" ht="37.5" customHeight="1" x14ac:dyDescent="0.25">
      <c r="A88" s="118"/>
      <c r="B88" s="119"/>
      <c r="C88" s="120"/>
      <c r="D88" s="118"/>
      <c r="E88" s="121"/>
      <c r="F88" s="248"/>
      <c r="G88" s="249"/>
      <c r="H88" s="249"/>
      <c r="I88" s="249"/>
      <c r="J88" s="249"/>
      <c r="K88" s="249"/>
      <c r="L88" s="249"/>
      <c r="M88" s="249"/>
      <c r="N88" s="250"/>
      <c r="O88" s="123"/>
      <c r="P88" s="123"/>
      <c r="Q88" s="124"/>
      <c r="R88" s="168"/>
      <c r="S88" s="126"/>
      <c r="T88" s="125"/>
      <c r="U88" s="126"/>
    </row>
    <row r="89" spans="1:21" s="127" customFormat="1" ht="37.5" customHeight="1" x14ac:dyDescent="0.25">
      <c r="A89" s="118"/>
      <c r="B89" s="119"/>
      <c r="C89" s="120"/>
      <c r="D89" s="118"/>
      <c r="E89" s="121"/>
      <c r="F89" s="248"/>
      <c r="G89" s="249"/>
      <c r="H89" s="249"/>
      <c r="I89" s="249"/>
      <c r="J89" s="249"/>
      <c r="K89" s="249"/>
      <c r="L89" s="249"/>
      <c r="M89" s="249"/>
      <c r="N89" s="250"/>
      <c r="O89" s="123"/>
      <c r="P89" s="123"/>
      <c r="Q89" s="124"/>
      <c r="R89" s="168"/>
      <c r="S89" s="126"/>
      <c r="T89" s="125"/>
      <c r="U89" s="126"/>
    </row>
    <row r="90" spans="1:21" s="127" customFormat="1" ht="37.5" customHeight="1" x14ac:dyDescent="0.25">
      <c r="A90" s="118"/>
      <c r="B90" s="119"/>
      <c r="C90" s="120"/>
      <c r="D90" s="118"/>
      <c r="E90" s="121"/>
      <c r="F90" s="248"/>
      <c r="G90" s="249"/>
      <c r="H90" s="249"/>
      <c r="I90" s="249"/>
      <c r="J90" s="249"/>
      <c r="K90" s="249"/>
      <c r="L90" s="249"/>
      <c r="M90" s="249"/>
      <c r="N90" s="250"/>
      <c r="O90" s="123"/>
      <c r="P90" s="123"/>
      <c r="Q90" s="124"/>
      <c r="R90" s="168"/>
      <c r="S90" s="126"/>
      <c r="T90" s="125"/>
      <c r="U90" s="126"/>
    </row>
    <row r="91" spans="1:21" s="127" customFormat="1" ht="37.5" customHeight="1" x14ac:dyDescent="0.25">
      <c r="A91" s="118"/>
      <c r="B91" s="119"/>
      <c r="C91" s="120"/>
      <c r="D91" s="118"/>
      <c r="E91" s="121"/>
      <c r="F91" s="248"/>
      <c r="G91" s="249"/>
      <c r="H91" s="249"/>
      <c r="I91" s="249"/>
      <c r="J91" s="249"/>
      <c r="K91" s="249"/>
      <c r="L91" s="249"/>
      <c r="M91" s="249"/>
      <c r="N91" s="250"/>
      <c r="O91" s="123"/>
      <c r="P91" s="123"/>
      <c r="Q91" s="124"/>
      <c r="R91" s="168"/>
      <c r="S91" s="126"/>
      <c r="T91" s="125"/>
      <c r="U91" s="126"/>
    </row>
    <row r="92" spans="1:21" s="127" customFormat="1" ht="37.5" customHeight="1" x14ac:dyDescent="0.25">
      <c r="A92" s="118"/>
      <c r="B92" s="119"/>
      <c r="C92" s="120"/>
      <c r="D92" s="118"/>
      <c r="E92" s="121"/>
      <c r="F92" s="248"/>
      <c r="G92" s="249"/>
      <c r="H92" s="249"/>
      <c r="I92" s="249"/>
      <c r="J92" s="249"/>
      <c r="K92" s="249"/>
      <c r="L92" s="249"/>
      <c r="M92" s="249"/>
      <c r="N92" s="250"/>
      <c r="O92" s="123"/>
      <c r="P92" s="123"/>
      <c r="Q92" s="124"/>
      <c r="R92" s="168"/>
      <c r="S92" s="126"/>
      <c r="T92" s="125"/>
      <c r="U92" s="126"/>
    </row>
    <row r="93" spans="1:21" s="127" customFormat="1" ht="37.5" customHeight="1" x14ac:dyDescent="0.25">
      <c r="A93" s="118"/>
      <c r="B93" s="119"/>
      <c r="C93" s="120"/>
      <c r="D93" s="118"/>
      <c r="E93" s="121"/>
      <c r="F93" s="248"/>
      <c r="G93" s="249"/>
      <c r="H93" s="249"/>
      <c r="I93" s="249"/>
      <c r="J93" s="249"/>
      <c r="K93" s="249"/>
      <c r="L93" s="249"/>
      <c r="M93" s="249"/>
      <c r="N93" s="250"/>
      <c r="O93" s="123"/>
      <c r="P93" s="123"/>
      <c r="Q93" s="124"/>
      <c r="R93" s="168"/>
      <c r="S93" s="126"/>
      <c r="T93" s="125"/>
      <c r="U93" s="126"/>
    </row>
    <row r="94" spans="1:21" s="127" customFormat="1" ht="37.5" customHeight="1" x14ac:dyDescent="0.25">
      <c r="A94" s="118"/>
      <c r="B94" s="119"/>
      <c r="C94" s="120"/>
      <c r="D94" s="118"/>
      <c r="E94" s="121"/>
      <c r="F94" s="248"/>
      <c r="G94" s="249"/>
      <c r="H94" s="249"/>
      <c r="I94" s="249"/>
      <c r="J94" s="249"/>
      <c r="K94" s="249"/>
      <c r="L94" s="249"/>
      <c r="M94" s="249"/>
      <c r="N94" s="250"/>
      <c r="O94" s="123"/>
      <c r="P94" s="123"/>
      <c r="Q94" s="124"/>
      <c r="R94" s="168"/>
      <c r="S94" s="126"/>
      <c r="T94" s="125"/>
      <c r="U94" s="126"/>
    </row>
    <row r="95" spans="1:21" s="127" customFormat="1" ht="37.5" customHeight="1" x14ac:dyDescent="0.25">
      <c r="A95" s="118"/>
      <c r="B95" s="119"/>
      <c r="C95" s="120"/>
      <c r="D95" s="118"/>
      <c r="E95" s="121"/>
      <c r="F95" s="248"/>
      <c r="G95" s="249"/>
      <c r="H95" s="249"/>
      <c r="I95" s="249"/>
      <c r="J95" s="249"/>
      <c r="K95" s="249"/>
      <c r="L95" s="249"/>
      <c r="M95" s="249"/>
      <c r="N95" s="250"/>
      <c r="O95" s="123"/>
      <c r="P95" s="123"/>
      <c r="Q95" s="124"/>
      <c r="R95" s="168"/>
      <c r="S95" s="126"/>
      <c r="T95" s="125"/>
      <c r="U95" s="126"/>
    </row>
    <row r="96" spans="1:21" s="127" customFormat="1" ht="37.5" customHeight="1" x14ac:dyDescent="0.25">
      <c r="A96" s="118"/>
      <c r="B96" s="119"/>
      <c r="C96" s="120"/>
      <c r="D96" s="118"/>
      <c r="E96" s="121"/>
      <c r="F96" s="248"/>
      <c r="G96" s="249"/>
      <c r="H96" s="249"/>
      <c r="I96" s="249"/>
      <c r="J96" s="249"/>
      <c r="K96" s="249"/>
      <c r="L96" s="249"/>
      <c r="M96" s="249"/>
      <c r="N96" s="250"/>
      <c r="O96" s="123"/>
      <c r="P96" s="123"/>
      <c r="Q96" s="124"/>
      <c r="R96" s="168"/>
      <c r="S96" s="126"/>
      <c r="T96" s="125"/>
      <c r="U96" s="126"/>
    </row>
    <row r="97" spans="1:21" s="127" customFormat="1" ht="37.5" customHeight="1" x14ac:dyDescent="0.25">
      <c r="A97" s="118"/>
      <c r="B97" s="119"/>
      <c r="C97" s="120"/>
      <c r="D97" s="118"/>
      <c r="E97" s="121"/>
      <c r="F97" s="248"/>
      <c r="G97" s="249"/>
      <c r="H97" s="249"/>
      <c r="I97" s="249"/>
      <c r="J97" s="249"/>
      <c r="K97" s="249"/>
      <c r="L97" s="249"/>
      <c r="M97" s="249"/>
      <c r="N97" s="250"/>
      <c r="O97" s="123"/>
      <c r="P97" s="123"/>
      <c r="Q97" s="124"/>
      <c r="R97" s="168"/>
      <c r="S97" s="126"/>
      <c r="T97" s="125"/>
      <c r="U97" s="126"/>
    </row>
    <row r="98" spans="1:21" s="1" customFormat="1" x14ac:dyDescent="0.25">
      <c r="L98" s="81" t="s">
        <v>141</v>
      </c>
      <c r="M98" s="81"/>
      <c r="N98" s="81"/>
      <c r="O98" s="44">
        <f>SUM(O85:O97)</f>
        <v>7229</v>
      </c>
      <c r="P98" s="44">
        <f t="shared" ref="P98:T98" si="0">SUM(P85:P97)</f>
        <v>3846</v>
      </c>
      <c r="Q98" s="44"/>
      <c r="R98" s="166">
        <f t="shared" si="0"/>
        <v>4742</v>
      </c>
      <c r="S98" s="44"/>
      <c r="T98" s="45">
        <f t="shared" si="0"/>
        <v>0</v>
      </c>
      <c r="U98" s="44"/>
    </row>
    <row r="100" spans="1:21" ht="37.5" customHeight="1" x14ac:dyDescent="0.3">
      <c r="A100" s="71" t="s">
        <v>37</v>
      </c>
      <c r="B100" s="72"/>
      <c r="C100" s="72"/>
      <c r="D100" s="72"/>
      <c r="E100" s="72"/>
      <c r="F100" s="72"/>
      <c r="G100" s="72"/>
      <c r="H100" s="72"/>
      <c r="I100" s="72"/>
      <c r="J100" s="72"/>
      <c r="K100" s="72"/>
      <c r="L100" s="72"/>
      <c r="M100" s="72"/>
      <c r="N100" s="73"/>
      <c r="O100" s="31" t="s">
        <v>126</v>
      </c>
      <c r="P100" s="31" t="s">
        <v>38</v>
      </c>
      <c r="Q100" s="37" t="s">
        <v>127</v>
      </c>
      <c r="R100" s="31" t="s">
        <v>39</v>
      </c>
      <c r="S100" s="37" t="s">
        <v>127</v>
      </c>
      <c r="T100" s="31" t="s">
        <v>40</v>
      </c>
      <c r="U100" s="37" t="s">
        <v>127</v>
      </c>
    </row>
    <row r="101" spans="1:21" x14ac:dyDescent="0.25">
      <c r="A101" s="92" t="s">
        <v>116</v>
      </c>
      <c r="B101" s="93"/>
      <c r="C101" s="26" t="s">
        <v>111</v>
      </c>
      <c r="D101" s="26" t="s">
        <v>110</v>
      </c>
      <c r="E101" s="100" t="s">
        <v>33</v>
      </c>
      <c r="F101" s="76" t="s">
        <v>34</v>
      </c>
      <c r="G101" s="76"/>
      <c r="H101" s="76"/>
      <c r="I101" s="76"/>
      <c r="J101" s="76"/>
      <c r="K101" s="76"/>
      <c r="L101" s="76"/>
      <c r="M101" s="76"/>
      <c r="N101" s="76"/>
      <c r="O101" s="22" t="s">
        <v>35</v>
      </c>
      <c r="P101" s="34" t="s">
        <v>35</v>
      </c>
      <c r="Q101" s="32"/>
      <c r="R101" s="172" t="s">
        <v>35</v>
      </c>
      <c r="S101" s="33"/>
      <c r="T101" s="114" t="s">
        <v>35</v>
      </c>
      <c r="U101" s="33"/>
    </row>
    <row r="102" spans="1:21" s="127" customFormat="1" ht="36" customHeight="1" x14ac:dyDescent="0.25">
      <c r="A102" s="118">
        <v>9</v>
      </c>
      <c r="B102" s="119"/>
      <c r="C102" s="120" t="s">
        <v>65</v>
      </c>
      <c r="D102" s="120" t="s">
        <v>68</v>
      </c>
      <c r="E102" s="121" t="s">
        <v>14</v>
      </c>
      <c r="F102" s="248" t="s">
        <v>209</v>
      </c>
      <c r="G102" s="249"/>
      <c r="H102" s="249"/>
      <c r="I102" s="249"/>
      <c r="J102" s="249"/>
      <c r="K102" s="249"/>
      <c r="L102" s="249"/>
      <c r="M102" s="249"/>
      <c r="N102" s="250"/>
      <c r="O102" s="123">
        <v>912</v>
      </c>
      <c r="P102" s="123">
        <v>912</v>
      </c>
      <c r="Q102" s="124"/>
      <c r="R102" s="173">
        <v>912</v>
      </c>
      <c r="S102" s="126"/>
      <c r="T102" s="138"/>
      <c r="U102" s="126"/>
    </row>
    <row r="103" spans="1:21" s="127" customFormat="1" ht="36" customHeight="1" x14ac:dyDescent="0.25">
      <c r="A103" s="118">
        <v>9</v>
      </c>
      <c r="B103" s="119"/>
      <c r="C103" s="120" t="s">
        <v>65</v>
      </c>
      <c r="D103" s="120" t="s">
        <v>68</v>
      </c>
      <c r="E103" s="121" t="s">
        <v>12</v>
      </c>
      <c r="F103" s="248" t="s">
        <v>214</v>
      </c>
      <c r="G103" s="249"/>
      <c r="H103" s="249"/>
      <c r="I103" s="249"/>
      <c r="J103" s="249"/>
      <c r="K103" s="249"/>
      <c r="L103" s="249"/>
      <c r="M103" s="249"/>
      <c r="N103" s="250"/>
      <c r="O103" s="123">
        <v>200</v>
      </c>
      <c r="P103" s="123">
        <v>200</v>
      </c>
      <c r="Q103" s="124"/>
      <c r="R103" s="173">
        <v>200</v>
      </c>
      <c r="S103" s="126"/>
      <c r="T103" s="138"/>
      <c r="U103" s="126"/>
    </row>
    <row r="104" spans="1:21" s="127" customFormat="1" ht="36" customHeight="1" x14ac:dyDescent="0.25">
      <c r="A104" s="118">
        <v>15</v>
      </c>
      <c r="B104" s="119"/>
      <c r="C104" s="120" t="s">
        <v>68</v>
      </c>
      <c r="D104" s="120" t="s">
        <v>68</v>
      </c>
      <c r="E104" s="127" t="s">
        <v>314</v>
      </c>
      <c r="F104" s="248" t="s">
        <v>313</v>
      </c>
      <c r="G104" s="249"/>
      <c r="H104" s="249"/>
      <c r="I104" s="249"/>
      <c r="J104" s="249"/>
      <c r="K104" s="249"/>
      <c r="L104" s="249"/>
      <c r="M104" s="249"/>
      <c r="N104" s="250"/>
      <c r="O104" s="123"/>
      <c r="P104" s="122"/>
      <c r="Q104" s="124"/>
      <c r="R104" s="173">
        <v>168</v>
      </c>
      <c r="S104" s="181"/>
      <c r="T104" s="138"/>
      <c r="U104" s="126"/>
    </row>
    <row r="105" spans="1:21" s="127" customFormat="1" ht="36" customHeight="1" x14ac:dyDescent="0.25">
      <c r="A105" s="118"/>
      <c r="B105" s="119"/>
      <c r="C105" s="120"/>
      <c r="D105" s="121"/>
      <c r="E105" s="121"/>
      <c r="F105" s="248"/>
      <c r="G105" s="249"/>
      <c r="H105" s="249"/>
      <c r="I105" s="249"/>
      <c r="J105" s="249"/>
      <c r="K105" s="249"/>
      <c r="L105" s="249"/>
      <c r="M105" s="249"/>
      <c r="N105" s="250"/>
      <c r="O105" s="123"/>
      <c r="P105" s="122"/>
      <c r="Q105" s="124"/>
      <c r="R105" s="173"/>
      <c r="S105" s="126"/>
      <c r="T105" s="138"/>
      <c r="U105" s="126"/>
    </row>
    <row r="106" spans="1:21" s="127" customFormat="1" ht="36" customHeight="1" x14ac:dyDescent="0.25">
      <c r="A106" s="118"/>
      <c r="B106" s="119"/>
      <c r="C106" s="120"/>
      <c r="D106" s="120"/>
      <c r="E106" s="121"/>
      <c r="F106" s="248"/>
      <c r="G106" s="249"/>
      <c r="H106" s="249"/>
      <c r="I106" s="249"/>
      <c r="J106" s="249"/>
      <c r="K106" s="249"/>
      <c r="L106" s="249"/>
      <c r="M106" s="249"/>
      <c r="N106" s="250"/>
      <c r="O106" s="123"/>
      <c r="P106" s="122"/>
      <c r="Q106" s="124"/>
      <c r="R106" s="173"/>
      <c r="S106" s="126"/>
      <c r="T106" s="138"/>
      <c r="U106" s="126"/>
    </row>
    <row r="107" spans="1:21" s="127" customFormat="1" ht="36" customHeight="1" x14ac:dyDescent="0.25">
      <c r="A107" s="118"/>
      <c r="B107" s="119"/>
      <c r="C107" s="120"/>
      <c r="D107" s="120"/>
      <c r="E107" s="121"/>
      <c r="F107" s="248"/>
      <c r="G107" s="249"/>
      <c r="H107" s="249"/>
      <c r="I107" s="249"/>
      <c r="J107" s="249"/>
      <c r="K107" s="249"/>
      <c r="L107" s="249"/>
      <c r="M107" s="249"/>
      <c r="N107" s="250"/>
      <c r="O107" s="123"/>
      <c r="P107" s="122"/>
      <c r="Q107" s="124"/>
      <c r="R107" s="173"/>
      <c r="S107" s="126"/>
      <c r="T107" s="138"/>
      <c r="U107" s="126"/>
    </row>
    <row r="108" spans="1:21" s="127" customFormat="1" ht="36" customHeight="1" x14ac:dyDescent="0.25">
      <c r="A108" s="118"/>
      <c r="B108" s="119"/>
      <c r="C108" s="120"/>
      <c r="D108" s="120"/>
      <c r="E108" s="121"/>
      <c r="F108" s="248"/>
      <c r="G108" s="249"/>
      <c r="H108" s="249"/>
      <c r="I108" s="249"/>
      <c r="J108" s="249"/>
      <c r="K108" s="249"/>
      <c r="L108" s="249"/>
      <c r="M108" s="249"/>
      <c r="N108" s="250"/>
      <c r="O108" s="123"/>
      <c r="P108" s="122"/>
      <c r="Q108" s="124"/>
      <c r="R108" s="173"/>
      <c r="S108" s="126"/>
      <c r="T108" s="138"/>
      <c r="U108" s="126"/>
    </row>
    <row r="109" spans="1:21" s="127" customFormat="1" ht="36" customHeight="1" x14ac:dyDescent="0.25">
      <c r="A109" s="118"/>
      <c r="B109" s="119"/>
      <c r="C109" s="120"/>
      <c r="D109" s="120"/>
      <c r="E109" s="121"/>
      <c r="F109" s="248"/>
      <c r="G109" s="249"/>
      <c r="H109" s="249"/>
      <c r="I109" s="249"/>
      <c r="J109" s="249"/>
      <c r="K109" s="249"/>
      <c r="L109" s="249"/>
      <c r="M109" s="249"/>
      <c r="N109" s="250"/>
      <c r="O109" s="123"/>
      <c r="P109" s="122"/>
      <c r="Q109" s="124"/>
      <c r="R109" s="173"/>
      <c r="S109" s="126"/>
      <c r="T109" s="138"/>
      <c r="U109" s="126"/>
    </row>
    <row r="110" spans="1:21" s="127" customFormat="1" ht="36" customHeight="1" x14ac:dyDescent="0.25">
      <c r="A110" s="118"/>
      <c r="B110" s="119"/>
      <c r="C110" s="120"/>
      <c r="D110" s="120"/>
      <c r="E110" s="121"/>
      <c r="F110" s="248"/>
      <c r="G110" s="249"/>
      <c r="H110" s="249"/>
      <c r="I110" s="249"/>
      <c r="J110" s="249"/>
      <c r="K110" s="249"/>
      <c r="L110" s="249"/>
      <c r="M110" s="249"/>
      <c r="N110" s="250"/>
      <c r="O110" s="123"/>
      <c r="P110" s="122"/>
      <c r="Q110" s="124"/>
      <c r="R110" s="173"/>
      <c r="S110" s="126"/>
      <c r="T110" s="138"/>
      <c r="U110" s="126"/>
    </row>
    <row r="111" spans="1:21" s="127" customFormat="1" ht="36" customHeight="1" x14ac:dyDescent="0.25">
      <c r="A111" s="118"/>
      <c r="B111" s="119"/>
      <c r="C111" s="120"/>
      <c r="D111" s="120"/>
      <c r="E111" s="121"/>
      <c r="F111" s="248"/>
      <c r="G111" s="249"/>
      <c r="H111" s="249"/>
      <c r="I111" s="249"/>
      <c r="J111" s="249"/>
      <c r="K111" s="249"/>
      <c r="L111" s="249"/>
      <c r="M111" s="249"/>
      <c r="N111" s="250"/>
      <c r="O111" s="123"/>
      <c r="P111" s="122"/>
      <c r="Q111" s="124"/>
      <c r="R111" s="173"/>
      <c r="S111" s="126"/>
      <c r="T111" s="138"/>
      <c r="U111" s="126"/>
    </row>
    <row r="112" spans="1:21" s="127" customFormat="1" ht="36" customHeight="1" x14ac:dyDescent="0.25">
      <c r="A112" s="118"/>
      <c r="B112" s="119"/>
      <c r="C112" s="120"/>
      <c r="D112" s="120"/>
      <c r="E112" s="121"/>
      <c r="F112" s="248"/>
      <c r="G112" s="249"/>
      <c r="H112" s="249"/>
      <c r="I112" s="249"/>
      <c r="J112" s="249"/>
      <c r="K112" s="249"/>
      <c r="L112" s="249"/>
      <c r="M112" s="249"/>
      <c r="N112" s="250"/>
      <c r="O112" s="123"/>
      <c r="P112" s="122"/>
      <c r="Q112" s="135"/>
      <c r="R112" s="173"/>
      <c r="S112" s="136"/>
      <c r="T112" s="138"/>
      <c r="U112" s="126"/>
    </row>
    <row r="113" spans="1:21" s="1" customFormat="1" x14ac:dyDescent="0.25">
      <c r="L113" s="81" t="s">
        <v>113</v>
      </c>
      <c r="M113" s="81"/>
      <c r="N113" s="81"/>
      <c r="O113" s="44">
        <f>SUM(O102:O112)</f>
        <v>1112</v>
      </c>
      <c r="P113" s="44">
        <f>SUM(P102:P112)</f>
        <v>1112</v>
      </c>
      <c r="Q113" s="46"/>
      <c r="R113" s="166">
        <f>SUM(R102:R112)</f>
        <v>1280</v>
      </c>
      <c r="S113" s="46"/>
      <c r="T113" s="45">
        <f>SUM(T102:T112)</f>
        <v>0</v>
      </c>
      <c r="U113" s="32"/>
    </row>
    <row r="115" spans="1:21" ht="37.5" customHeight="1" x14ac:dyDescent="0.3">
      <c r="A115" s="68" t="s">
        <v>138</v>
      </c>
      <c r="B115" s="69"/>
      <c r="C115" s="69"/>
      <c r="D115" s="69"/>
      <c r="E115" s="69"/>
      <c r="F115" s="69"/>
      <c r="G115" s="69"/>
      <c r="H115" s="69"/>
      <c r="I115" s="69"/>
      <c r="J115" s="69"/>
      <c r="K115" s="69"/>
      <c r="L115" s="69"/>
      <c r="M115" s="69"/>
      <c r="N115" s="70"/>
      <c r="O115" s="39" t="s">
        <v>126</v>
      </c>
      <c r="P115" s="39" t="s">
        <v>38</v>
      </c>
      <c r="Q115" s="38" t="s">
        <v>127</v>
      </c>
      <c r="R115" s="39" t="s">
        <v>39</v>
      </c>
      <c r="S115" s="38" t="s">
        <v>127</v>
      </c>
      <c r="T115" s="39" t="s">
        <v>40</v>
      </c>
      <c r="U115" s="38" t="s">
        <v>127</v>
      </c>
    </row>
    <row r="116" spans="1:21" x14ac:dyDescent="0.25">
      <c r="A116" s="92" t="s">
        <v>116</v>
      </c>
      <c r="B116" s="93"/>
      <c r="C116" s="26" t="s">
        <v>111</v>
      </c>
      <c r="D116" s="26" t="s">
        <v>110</v>
      </c>
      <c r="E116" s="100" t="s">
        <v>33</v>
      </c>
      <c r="F116" s="76" t="s">
        <v>34</v>
      </c>
      <c r="G116" s="76"/>
      <c r="H116" s="76"/>
      <c r="I116" s="76"/>
      <c r="J116" s="76"/>
      <c r="K116" s="76"/>
      <c r="L116" s="76"/>
      <c r="M116" s="76"/>
      <c r="N116" s="76"/>
      <c r="O116" s="22" t="s">
        <v>35</v>
      </c>
      <c r="P116" s="22" t="s">
        <v>35</v>
      </c>
      <c r="Q116" s="32"/>
      <c r="R116" s="167" t="s">
        <v>35</v>
      </c>
      <c r="S116" s="33"/>
      <c r="T116" s="7" t="s">
        <v>35</v>
      </c>
      <c r="U116" s="33"/>
    </row>
    <row r="117" spans="1:21" s="127" customFormat="1" ht="33.75" customHeight="1" x14ac:dyDescent="0.25">
      <c r="A117" s="118">
        <v>5</v>
      </c>
      <c r="B117" s="119"/>
      <c r="C117" s="120" t="s">
        <v>68</v>
      </c>
      <c r="D117" s="120" t="s">
        <v>68</v>
      </c>
      <c r="E117" s="129" t="s">
        <v>15</v>
      </c>
      <c r="F117" s="248" t="s">
        <v>219</v>
      </c>
      <c r="G117" s="249"/>
      <c r="H117" s="249"/>
      <c r="I117" s="249"/>
      <c r="J117" s="249"/>
      <c r="K117" s="249"/>
      <c r="L117" s="249"/>
      <c r="M117" s="249"/>
      <c r="N117" s="250"/>
      <c r="O117" s="123">
        <v>6000</v>
      </c>
      <c r="P117" s="123">
        <v>6000</v>
      </c>
      <c r="Q117" s="124"/>
      <c r="R117" s="168">
        <v>4000</v>
      </c>
      <c r="S117" s="126" t="s">
        <v>309</v>
      </c>
      <c r="T117" s="125"/>
      <c r="U117" s="126"/>
    </row>
    <row r="118" spans="1:21" s="127" customFormat="1" ht="33.75" customHeight="1" x14ac:dyDescent="0.25">
      <c r="A118" s="118">
        <v>6</v>
      </c>
      <c r="B118" s="119"/>
      <c r="C118" s="120" t="s">
        <v>66</v>
      </c>
      <c r="D118" s="120" t="s">
        <v>66</v>
      </c>
      <c r="E118" s="129" t="s">
        <v>15</v>
      </c>
      <c r="F118" s="248" t="s">
        <v>218</v>
      </c>
      <c r="G118" s="249"/>
      <c r="H118" s="249"/>
      <c r="I118" s="249"/>
      <c r="J118" s="249"/>
      <c r="K118" s="249"/>
      <c r="L118" s="249"/>
      <c r="M118" s="249"/>
      <c r="N118" s="250"/>
      <c r="O118" s="123">
        <v>500</v>
      </c>
      <c r="P118" s="123">
        <v>350</v>
      </c>
      <c r="Q118" s="124" t="s">
        <v>290</v>
      </c>
      <c r="R118" s="168">
        <v>350</v>
      </c>
      <c r="S118" s="126"/>
      <c r="T118" s="125"/>
      <c r="U118" s="126"/>
    </row>
    <row r="119" spans="1:21" s="127" customFormat="1" ht="63" customHeight="1" x14ac:dyDescent="0.25">
      <c r="A119" s="118">
        <v>9</v>
      </c>
      <c r="B119" s="119"/>
      <c r="C119" s="120" t="s">
        <v>66</v>
      </c>
      <c r="D119" s="120" t="s">
        <v>66</v>
      </c>
      <c r="E119" s="129" t="s">
        <v>15</v>
      </c>
      <c r="F119" s="248" t="s">
        <v>227</v>
      </c>
      <c r="G119" s="249"/>
      <c r="H119" s="249"/>
      <c r="I119" s="249"/>
      <c r="J119" s="249"/>
      <c r="K119" s="249"/>
      <c r="L119" s="249"/>
      <c r="M119" s="249"/>
      <c r="N119" s="250"/>
      <c r="O119" s="123">
        <v>4000</v>
      </c>
      <c r="P119" s="123">
        <v>4000</v>
      </c>
      <c r="Q119" s="124"/>
      <c r="R119" s="168">
        <v>4000</v>
      </c>
      <c r="S119" s="126"/>
      <c r="T119" s="125"/>
      <c r="U119" s="126"/>
    </row>
    <row r="120" spans="1:21" s="127" customFormat="1" ht="33.75" customHeight="1" x14ac:dyDescent="0.25">
      <c r="A120" s="118">
        <v>15</v>
      </c>
      <c r="B120" s="119"/>
      <c r="C120" s="120" t="s">
        <v>66</v>
      </c>
      <c r="D120" s="120" t="s">
        <v>68</v>
      </c>
      <c r="E120" s="129" t="s">
        <v>15</v>
      </c>
      <c r="F120" s="248" t="s">
        <v>294</v>
      </c>
      <c r="G120" s="249"/>
      <c r="H120" s="249"/>
      <c r="I120" s="249"/>
      <c r="J120" s="249"/>
      <c r="K120" s="249"/>
      <c r="L120" s="249"/>
      <c r="M120" s="249"/>
      <c r="N120" s="250"/>
      <c r="O120" s="123"/>
      <c r="P120" s="123">
        <v>500</v>
      </c>
      <c r="Q120" s="124" t="s">
        <v>281</v>
      </c>
      <c r="R120" s="168">
        <v>500</v>
      </c>
      <c r="S120" s="126"/>
      <c r="T120" s="125"/>
      <c r="U120" s="126"/>
    </row>
    <row r="121" spans="1:21" s="127" customFormat="1" ht="33.75" customHeight="1" x14ac:dyDescent="0.25">
      <c r="A121" s="118">
        <v>16</v>
      </c>
      <c r="B121" s="119"/>
      <c r="C121" s="120" t="s">
        <v>68</v>
      </c>
      <c r="D121" s="120" t="s">
        <v>68</v>
      </c>
      <c r="E121" s="129" t="s">
        <v>15</v>
      </c>
      <c r="F121" s="248" t="s">
        <v>295</v>
      </c>
      <c r="G121" s="249"/>
      <c r="H121" s="249"/>
      <c r="I121" s="249"/>
      <c r="J121" s="249"/>
      <c r="K121" s="249"/>
      <c r="L121" s="249"/>
      <c r="M121" s="249"/>
      <c r="N121" s="250"/>
      <c r="O121" s="123"/>
      <c r="P121" s="123">
        <v>4000</v>
      </c>
      <c r="Q121" s="124" t="s">
        <v>282</v>
      </c>
      <c r="R121" s="168">
        <v>0</v>
      </c>
      <c r="S121" s="126" t="s">
        <v>310</v>
      </c>
      <c r="T121" s="125"/>
      <c r="U121" s="126"/>
    </row>
    <row r="122" spans="1:21" s="127" customFormat="1" ht="33.75" customHeight="1" x14ac:dyDescent="0.25">
      <c r="A122" s="118">
        <v>17</v>
      </c>
      <c r="B122" s="119"/>
      <c r="C122" s="120" t="s">
        <v>66</v>
      </c>
      <c r="D122" s="120" t="s">
        <v>66</v>
      </c>
      <c r="E122" s="129" t="s">
        <v>15</v>
      </c>
      <c r="F122" s="254" t="s">
        <v>296</v>
      </c>
      <c r="G122" s="255"/>
      <c r="H122" s="255"/>
      <c r="I122" s="255"/>
      <c r="J122" s="255"/>
      <c r="K122" s="255"/>
      <c r="L122" s="255"/>
      <c r="M122" s="255"/>
      <c r="N122" s="256"/>
      <c r="O122" s="123"/>
      <c r="P122" s="123">
        <v>2500</v>
      </c>
      <c r="Q122" s="124" t="s">
        <v>283</v>
      </c>
      <c r="R122" s="168">
        <v>2534</v>
      </c>
      <c r="S122" s="126" t="s">
        <v>319</v>
      </c>
      <c r="T122" s="125"/>
      <c r="U122" s="126"/>
    </row>
    <row r="123" spans="1:21" s="127" customFormat="1" ht="33.75" customHeight="1" x14ac:dyDescent="0.25">
      <c r="A123" s="118"/>
      <c r="B123" s="119"/>
      <c r="C123" s="120"/>
      <c r="D123" s="120"/>
      <c r="E123" s="129" t="s">
        <v>15</v>
      </c>
      <c r="F123" s="248"/>
      <c r="G123" s="249"/>
      <c r="H123" s="249"/>
      <c r="I123" s="249"/>
      <c r="J123" s="249"/>
      <c r="K123" s="249"/>
      <c r="L123" s="249"/>
      <c r="M123" s="249"/>
      <c r="N123" s="250"/>
      <c r="O123" s="123"/>
      <c r="P123" s="123"/>
      <c r="Q123" s="124"/>
      <c r="R123" s="168"/>
      <c r="S123" s="126"/>
      <c r="T123" s="125"/>
      <c r="U123" s="126"/>
    </row>
    <row r="124" spans="1:21" s="127" customFormat="1" ht="33.75" customHeight="1" x14ac:dyDescent="0.25">
      <c r="A124" s="118"/>
      <c r="B124" s="119"/>
      <c r="C124" s="120"/>
      <c r="D124" s="120"/>
      <c r="E124" s="129" t="s">
        <v>15</v>
      </c>
      <c r="F124" s="248"/>
      <c r="G124" s="249"/>
      <c r="H124" s="249"/>
      <c r="I124" s="249"/>
      <c r="J124" s="249"/>
      <c r="K124" s="249"/>
      <c r="L124" s="249"/>
      <c r="M124" s="249"/>
      <c r="N124" s="250"/>
      <c r="O124" s="123"/>
      <c r="P124" s="123"/>
      <c r="Q124" s="124"/>
      <c r="R124" s="168"/>
      <c r="S124" s="126"/>
      <c r="T124" s="125"/>
      <c r="U124" s="126"/>
    </row>
    <row r="125" spans="1:21" s="127" customFormat="1" ht="33.75" customHeight="1" x14ac:dyDescent="0.25">
      <c r="A125" s="118"/>
      <c r="B125" s="119"/>
      <c r="C125" s="120"/>
      <c r="D125" s="120"/>
      <c r="E125" s="129" t="s">
        <v>15</v>
      </c>
      <c r="F125" s="248"/>
      <c r="G125" s="249"/>
      <c r="H125" s="249"/>
      <c r="I125" s="249"/>
      <c r="J125" s="249"/>
      <c r="K125" s="249"/>
      <c r="L125" s="249"/>
      <c r="M125" s="249"/>
      <c r="N125" s="250"/>
      <c r="O125" s="123"/>
      <c r="P125" s="123"/>
      <c r="Q125" s="124"/>
      <c r="R125" s="168"/>
      <c r="S125" s="126"/>
      <c r="T125" s="125"/>
      <c r="U125" s="126"/>
    </row>
    <row r="126" spans="1:21" s="127" customFormat="1" ht="33.75" customHeight="1" x14ac:dyDescent="0.25">
      <c r="A126" s="118"/>
      <c r="B126" s="119"/>
      <c r="C126" s="120"/>
      <c r="D126" s="120"/>
      <c r="E126" s="129" t="s">
        <v>15</v>
      </c>
      <c r="F126" s="248"/>
      <c r="G126" s="249"/>
      <c r="H126" s="249"/>
      <c r="I126" s="249"/>
      <c r="J126" s="249"/>
      <c r="K126" s="249"/>
      <c r="L126" s="249"/>
      <c r="M126" s="249"/>
      <c r="N126" s="250"/>
      <c r="O126" s="123"/>
      <c r="P126" s="123"/>
      <c r="Q126" s="124"/>
      <c r="R126" s="168"/>
      <c r="S126" s="126"/>
      <c r="T126" s="125"/>
      <c r="U126" s="126"/>
    </row>
    <row r="127" spans="1:21" s="127" customFormat="1" ht="33.75" customHeight="1" x14ac:dyDescent="0.25">
      <c r="A127" s="118"/>
      <c r="B127" s="119"/>
      <c r="C127" s="120"/>
      <c r="D127" s="120"/>
      <c r="E127" s="129" t="s">
        <v>15</v>
      </c>
      <c r="F127" s="248"/>
      <c r="G127" s="249"/>
      <c r="H127" s="249"/>
      <c r="I127" s="249"/>
      <c r="J127" s="249"/>
      <c r="K127" s="249"/>
      <c r="L127" s="249"/>
      <c r="M127" s="249"/>
      <c r="N127" s="250"/>
      <c r="O127" s="123"/>
      <c r="P127" s="123"/>
      <c r="Q127" s="124"/>
      <c r="R127" s="168"/>
      <c r="S127" s="126"/>
      <c r="T127" s="125"/>
      <c r="U127" s="126"/>
    </row>
    <row r="128" spans="1:21" s="127" customFormat="1" ht="33.75" customHeight="1" x14ac:dyDescent="0.25">
      <c r="A128" s="118"/>
      <c r="B128" s="119"/>
      <c r="C128" s="120"/>
      <c r="D128" s="120"/>
      <c r="E128" s="129" t="s">
        <v>15</v>
      </c>
      <c r="F128" s="248"/>
      <c r="G128" s="249"/>
      <c r="H128" s="249"/>
      <c r="I128" s="249"/>
      <c r="J128" s="249"/>
      <c r="K128" s="249"/>
      <c r="L128" s="249"/>
      <c r="M128" s="249"/>
      <c r="N128" s="250"/>
      <c r="O128" s="123"/>
      <c r="P128" s="123"/>
      <c r="Q128" s="124"/>
      <c r="R128" s="168"/>
      <c r="S128" s="126"/>
      <c r="T128" s="125"/>
      <c r="U128" s="126"/>
    </row>
    <row r="129" spans="1:21" s="127" customFormat="1" ht="33.75" customHeight="1" x14ac:dyDescent="0.25">
      <c r="A129" s="118"/>
      <c r="B129" s="119"/>
      <c r="C129" s="120"/>
      <c r="D129" s="120"/>
      <c r="E129" s="129" t="s">
        <v>15</v>
      </c>
      <c r="F129" s="248"/>
      <c r="G129" s="249"/>
      <c r="H129" s="249"/>
      <c r="I129" s="249"/>
      <c r="J129" s="249"/>
      <c r="K129" s="249"/>
      <c r="L129" s="249"/>
      <c r="M129" s="249"/>
      <c r="N129" s="250"/>
      <c r="O129" s="123"/>
      <c r="P129" s="123"/>
      <c r="Q129" s="124"/>
      <c r="R129" s="168"/>
      <c r="S129" s="126"/>
      <c r="T129" s="125"/>
      <c r="U129" s="126"/>
    </row>
    <row r="130" spans="1:21" s="127" customFormat="1" ht="33.75" customHeight="1" x14ac:dyDescent="0.25">
      <c r="A130" s="118"/>
      <c r="B130" s="119"/>
      <c r="C130" s="120"/>
      <c r="D130" s="120"/>
      <c r="E130" s="129" t="s">
        <v>15</v>
      </c>
      <c r="F130" s="248"/>
      <c r="G130" s="249"/>
      <c r="H130" s="249"/>
      <c r="I130" s="249"/>
      <c r="J130" s="249"/>
      <c r="K130" s="249"/>
      <c r="L130" s="249"/>
      <c r="M130" s="249"/>
      <c r="N130" s="250"/>
      <c r="O130" s="123"/>
      <c r="P130" s="123"/>
      <c r="Q130" s="124"/>
      <c r="R130" s="168"/>
      <c r="S130" s="126"/>
      <c r="T130" s="125"/>
      <c r="U130" s="126"/>
    </row>
    <row r="131" spans="1:21" s="1" customFormat="1" x14ac:dyDescent="0.25">
      <c r="M131" s="81" t="s">
        <v>114</v>
      </c>
      <c r="N131" s="81"/>
      <c r="O131" s="44">
        <f>SUM(O117:O130)</f>
        <v>10500</v>
      </c>
      <c r="P131" s="44">
        <f>SUM(P117:P130)</f>
        <v>17350</v>
      </c>
      <c r="Q131" s="25"/>
      <c r="R131" s="166">
        <f>SUM(R117:R130)</f>
        <v>11384</v>
      </c>
      <c r="S131" s="25"/>
      <c r="T131" s="45">
        <f>SUM(T117:T130)</f>
        <v>0</v>
      </c>
      <c r="U131" s="25"/>
    </row>
    <row r="133" spans="1:21" ht="37.5" customHeight="1" x14ac:dyDescent="0.3">
      <c r="A133" s="77" t="s">
        <v>139</v>
      </c>
      <c r="B133" s="78"/>
      <c r="C133" s="78"/>
      <c r="D133" s="78"/>
      <c r="E133" s="78"/>
      <c r="F133" s="78"/>
      <c r="G133" s="78"/>
      <c r="H133" s="78"/>
      <c r="I133" s="78"/>
      <c r="J133" s="78"/>
      <c r="K133" s="78"/>
      <c r="L133" s="78"/>
      <c r="M133" s="78"/>
      <c r="N133" s="79"/>
      <c r="O133" s="64" t="s">
        <v>126</v>
      </c>
      <c r="P133" s="64" t="s">
        <v>38</v>
      </c>
      <c r="Q133" s="42" t="s">
        <v>127</v>
      </c>
      <c r="R133" s="64" t="s">
        <v>39</v>
      </c>
      <c r="S133" s="42" t="s">
        <v>127</v>
      </c>
      <c r="T133" s="64" t="s">
        <v>40</v>
      </c>
      <c r="U133" s="42" t="s">
        <v>127</v>
      </c>
    </row>
    <row r="134" spans="1:21" x14ac:dyDescent="0.25">
      <c r="A134" s="92" t="s">
        <v>116</v>
      </c>
      <c r="B134" s="93"/>
      <c r="C134" s="26" t="s">
        <v>111</v>
      </c>
      <c r="D134" s="26" t="s">
        <v>110</v>
      </c>
      <c r="E134" s="100" t="s">
        <v>33</v>
      </c>
      <c r="F134" s="76" t="s">
        <v>34</v>
      </c>
      <c r="G134" s="76"/>
      <c r="H134" s="76"/>
      <c r="I134" s="76"/>
      <c r="J134" s="76"/>
      <c r="K134" s="76"/>
      <c r="L134" s="76"/>
      <c r="M134" s="76"/>
      <c r="N134" s="76"/>
      <c r="O134" s="22" t="s">
        <v>35</v>
      </c>
      <c r="P134" s="22" t="s">
        <v>35</v>
      </c>
      <c r="Q134" s="32"/>
      <c r="R134" s="167" t="s">
        <v>35</v>
      </c>
      <c r="S134" s="33"/>
      <c r="T134" s="7" t="s">
        <v>35</v>
      </c>
      <c r="U134" s="33"/>
    </row>
    <row r="135" spans="1:21" s="127" customFormat="1" ht="35.25" customHeight="1" x14ac:dyDescent="0.25">
      <c r="A135" s="118"/>
      <c r="B135" s="119"/>
      <c r="C135" s="120"/>
      <c r="D135" s="120"/>
      <c r="E135" s="121"/>
      <c r="F135" s="248"/>
      <c r="G135" s="249"/>
      <c r="H135" s="249"/>
      <c r="I135" s="249"/>
      <c r="J135" s="249"/>
      <c r="K135" s="249"/>
      <c r="L135" s="249"/>
      <c r="M135" s="249"/>
      <c r="N135" s="250"/>
      <c r="O135" s="123"/>
      <c r="P135" s="123"/>
      <c r="Q135" s="124"/>
      <c r="R135" s="168"/>
      <c r="S135" s="181"/>
      <c r="T135" s="125"/>
      <c r="U135" s="126"/>
    </row>
    <row r="136" spans="1:21" s="127" customFormat="1" ht="35.25" customHeight="1" x14ac:dyDescent="0.25">
      <c r="A136" s="118"/>
      <c r="B136" s="119"/>
      <c r="C136" s="120"/>
      <c r="D136" s="120"/>
      <c r="E136" s="121"/>
      <c r="F136" s="245"/>
      <c r="G136" s="246"/>
      <c r="H136" s="246"/>
      <c r="I136" s="246"/>
      <c r="J136" s="246"/>
      <c r="K136" s="246"/>
      <c r="L136" s="246"/>
      <c r="M136" s="246"/>
      <c r="N136" s="247"/>
      <c r="O136" s="123"/>
      <c r="P136" s="123"/>
      <c r="Q136" s="124"/>
      <c r="R136" s="168"/>
      <c r="S136" s="126"/>
      <c r="T136" s="125"/>
      <c r="U136" s="126"/>
    </row>
    <row r="137" spans="1:21" s="127" customFormat="1" ht="35.25" customHeight="1" x14ac:dyDescent="0.25">
      <c r="A137" s="118"/>
      <c r="B137" s="119"/>
      <c r="C137" s="120"/>
      <c r="D137" s="120"/>
      <c r="E137" s="121"/>
      <c r="F137" s="245"/>
      <c r="G137" s="246"/>
      <c r="H137" s="246"/>
      <c r="I137" s="246"/>
      <c r="J137" s="246"/>
      <c r="K137" s="246"/>
      <c r="L137" s="246"/>
      <c r="M137" s="246"/>
      <c r="N137" s="247"/>
      <c r="O137" s="123"/>
      <c r="P137" s="123"/>
      <c r="Q137" s="124"/>
      <c r="R137" s="168"/>
      <c r="S137" s="126"/>
      <c r="T137" s="125"/>
      <c r="U137" s="126"/>
    </row>
    <row r="138" spans="1:21" s="127" customFormat="1" ht="35.25" customHeight="1" x14ac:dyDescent="0.25">
      <c r="A138" s="118"/>
      <c r="B138" s="119"/>
      <c r="C138" s="120"/>
      <c r="D138" s="120"/>
      <c r="E138" s="121"/>
      <c r="F138" s="245"/>
      <c r="G138" s="246"/>
      <c r="H138" s="246"/>
      <c r="I138" s="246"/>
      <c r="J138" s="246"/>
      <c r="K138" s="246"/>
      <c r="L138" s="246"/>
      <c r="M138" s="246"/>
      <c r="N138" s="247"/>
      <c r="O138" s="123"/>
      <c r="P138" s="123"/>
      <c r="Q138" s="124"/>
      <c r="R138" s="168"/>
      <c r="S138" s="126"/>
      <c r="T138" s="125"/>
      <c r="U138" s="126"/>
    </row>
    <row r="139" spans="1:21" s="127" customFormat="1" ht="35.25" customHeight="1" x14ac:dyDescent="0.25">
      <c r="A139" s="118"/>
      <c r="B139" s="119"/>
      <c r="C139" s="120"/>
      <c r="D139" s="120"/>
      <c r="E139" s="121"/>
      <c r="F139" s="245"/>
      <c r="G139" s="246"/>
      <c r="H139" s="246"/>
      <c r="I139" s="246"/>
      <c r="J139" s="246"/>
      <c r="K139" s="246"/>
      <c r="L139" s="246"/>
      <c r="M139" s="246"/>
      <c r="N139" s="247"/>
      <c r="O139" s="123"/>
      <c r="P139" s="123"/>
      <c r="Q139" s="124"/>
      <c r="R139" s="168"/>
      <c r="S139" s="126"/>
      <c r="T139" s="125"/>
      <c r="U139" s="126"/>
    </row>
    <row r="140" spans="1:21" s="127" customFormat="1" ht="35.25" customHeight="1" x14ac:dyDescent="0.25">
      <c r="A140" s="118"/>
      <c r="B140" s="119"/>
      <c r="C140" s="120"/>
      <c r="D140" s="120"/>
      <c r="E140" s="121"/>
      <c r="F140" s="245"/>
      <c r="G140" s="246"/>
      <c r="H140" s="246"/>
      <c r="I140" s="246"/>
      <c r="J140" s="246"/>
      <c r="K140" s="246"/>
      <c r="L140" s="246"/>
      <c r="M140" s="246"/>
      <c r="N140" s="247"/>
      <c r="O140" s="123"/>
      <c r="P140" s="123"/>
      <c r="Q140" s="124"/>
      <c r="R140" s="168"/>
      <c r="S140" s="126"/>
      <c r="T140" s="125"/>
      <c r="U140" s="126"/>
    </row>
    <row r="141" spans="1:21" s="127" customFormat="1" ht="35.25" customHeight="1" x14ac:dyDescent="0.25">
      <c r="A141" s="118"/>
      <c r="B141" s="119"/>
      <c r="C141" s="120"/>
      <c r="D141" s="120"/>
      <c r="E141" s="121"/>
      <c r="F141" s="245"/>
      <c r="G141" s="246"/>
      <c r="H141" s="246"/>
      <c r="I141" s="246"/>
      <c r="J141" s="246"/>
      <c r="K141" s="246"/>
      <c r="L141" s="246"/>
      <c r="M141" s="246"/>
      <c r="N141" s="247"/>
      <c r="O141" s="123"/>
      <c r="P141" s="123"/>
      <c r="Q141" s="124"/>
      <c r="R141" s="168"/>
      <c r="S141" s="126"/>
      <c r="T141" s="125"/>
      <c r="U141" s="126"/>
    </row>
    <row r="142" spans="1:21" s="127" customFormat="1" ht="35.25" customHeight="1" x14ac:dyDescent="0.25">
      <c r="A142" s="118"/>
      <c r="B142" s="119"/>
      <c r="C142" s="120"/>
      <c r="D142" s="120"/>
      <c r="E142" s="121"/>
      <c r="F142" s="245"/>
      <c r="G142" s="246"/>
      <c r="H142" s="246"/>
      <c r="I142" s="246"/>
      <c r="J142" s="246"/>
      <c r="K142" s="246"/>
      <c r="L142" s="246"/>
      <c r="M142" s="246"/>
      <c r="N142" s="247"/>
      <c r="O142" s="123"/>
      <c r="P142" s="123"/>
      <c r="Q142" s="124"/>
      <c r="R142" s="168"/>
      <c r="S142" s="126"/>
      <c r="T142" s="125"/>
      <c r="U142" s="126"/>
    </row>
    <row r="143" spans="1:21" s="127" customFormat="1" ht="35.25" customHeight="1" x14ac:dyDescent="0.25">
      <c r="A143" s="118"/>
      <c r="B143" s="119"/>
      <c r="C143" s="120"/>
      <c r="D143" s="120"/>
      <c r="E143" s="121"/>
      <c r="F143" s="245"/>
      <c r="G143" s="246"/>
      <c r="H143" s="246"/>
      <c r="I143" s="246"/>
      <c r="J143" s="246"/>
      <c r="K143" s="246"/>
      <c r="L143" s="246"/>
      <c r="M143" s="246"/>
      <c r="N143" s="247"/>
      <c r="O143" s="123"/>
      <c r="P143" s="123"/>
      <c r="Q143" s="124"/>
      <c r="R143" s="168"/>
      <c r="S143" s="126"/>
      <c r="T143" s="125"/>
      <c r="U143" s="126"/>
    </row>
    <row r="144" spans="1:21" s="1" customFormat="1" x14ac:dyDescent="0.25">
      <c r="L144" s="81" t="s">
        <v>142</v>
      </c>
      <c r="M144" s="81"/>
      <c r="N144" s="81"/>
      <c r="O144" s="44">
        <f>SUM(O135:O143)</f>
        <v>0</v>
      </c>
      <c r="P144" s="44">
        <f t="shared" ref="P144:T144" si="1">SUM(P135:P143)</f>
        <v>0</v>
      </c>
      <c r="Q144" s="44"/>
      <c r="R144" s="166">
        <f t="shared" si="1"/>
        <v>0</v>
      </c>
      <c r="S144" s="44"/>
      <c r="T144" s="45">
        <f t="shared" si="1"/>
        <v>0</v>
      </c>
      <c r="U144" s="44"/>
    </row>
    <row r="145" spans="1:21" s="1" customFormat="1" x14ac:dyDescent="0.25">
      <c r="N145" s="47"/>
      <c r="O145" s="44"/>
      <c r="P145" s="44"/>
      <c r="Q145" s="25"/>
      <c r="R145" s="166"/>
      <c r="S145" s="25"/>
      <c r="T145" s="45"/>
      <c r="U145" s="25"/>
    </row>
    <row r="146" spans="1:21" s="1" customFormat="1" ht="15.75" thickBot="1" x14ac:dyDescent="0.3">
      <c r="N146" s="47"/>
      <c r="O146" s="44"/>
      <c r="P146" s="44"/>
      <c r="Q146" s="25"/>
      <c r="R146" s="166"/>
      <c r="S146" s="25"/>
      <c r="T146" s="45"/>
      <c r="U146" s="25"/>
    </row>
    <row r="147" spans="1:21" s="1" customFormat="1" ht="21.75" thickBot="1" x14ac:dyDescent="0.4">
      <c r="E147" s="230" t="s">
        <v>145</v>
      </c>
      <c r="F147" s="231"/>
      <c r="G147" s="231"/>
      <c r="H147" s="231"/>
      <c r="I147" s="231"/>
      <c r="J147" s="231"/>
      <c r="K147" s="231"/>
      <c r="L147" s="231"/>
      <c r="M147" s="231"/>
      <c r="N147" s="232"/>
      <c r="O147" s="60">
        <f>SUM(O131,O113,O144,O98,O81,O69)</f>
        <v>270935</v>
      </c>
      <c r="P147" s="60">
        <f>SUM(P131,P113,P144,P98,P81,P69)</f>
        <v>269363</v>
      </c>
      <c r="Q147" s="44"/>
      <c r="R147" s="174">
        <f>SUM(R131,R113,R144,R98,R81,R69)</f>
        <v>269675</v>
      </c>
      <c r="S147" s="44"/>
      <c r="T147" s="115">
        <f>SUM(T131,T113,T144,T98,T81,T69)</f>
        <v>0</v>
      </c>
      <c r="U147" s="44"/>
    </row>
    <row r="148" spans="1:21" s="57" customFormat="1" ht="15.75" customHeight="1" x14ac:dyDescent="0.35">
      <c r="G148" s="58"/>
      <c r="H148" s="58"/>
      <c r="I148" s="58"/>
      <c r="J148" s="58"/>
      <c r="K148" s="58"/>
      <c r="L148" s="58"/>
      <c r="M148" s="58"/>
      <c r="N148" s="58"/>
      <c r="O148" s="59"/>
      <c r="P148" s="59"/>
      <c r="Q148" s="59"/>
      <c r="R148" s="166"/>
      <c r="S148" s="59"/>
      <c r="T148" s="116"/>
      <c r="U148" s="59"/>
    </row>
    <row r="150" spans="1:21" ht="37.5" customHeight="1" x14ac:dyDescent="0.3">
      <c r="A150" s="94" t="s">
        <v>36</v>
      </c>
      <c r="B150" s="95"/>
      <c r="C150" s="95"/>
      <c r="D150" s="65"/>
      <c r="E150" s="66"/>
      <c r="F150" s="66"/>
      <c r="G150" s="66"/>
      <c r="H150" s="66"/>
      <c r="I150" s="66"/>
      <c r="J150" s="66"/>
      <c r="K150" s="66"/>
      <c r="L150" s="66"/>
      <c r="M150" s="66"/>
      <c r="N150" s="67"/>
      <c r="O150" s="40" t="s">
        <v>126</v>
      </c>
      <c r="P150" s="40" t="s">
        <v>38</v>
      </c>
      <c r="Q150" s="41" t="s">
        <v>127</v>
      </c>
      <c r="R150" s="40" t="s">
        <v>39</v>
      </c>
      <c r="S150" s="41" t="s">
        <v>127</v>
      </c>
      <c r="T150" s="40" t="s">
        <v>40</v>
      </c>
      <c r="U150" s="41" t="s">
        <v>127</v>
      </c>
    </row>
    <row r="151" spans="1:21" x14ac:dyDescent="0.25">
      <c r="A151" s="92" t="s">
        <v>116</v>
      </c>
      <c r="B151" s="93"/>
      <c r="C151" s="26" t="s">
        <v>111</v>
      </c>
      <c r="D151" s="26" t="s">
        <v>110</v>
      </c>
      <c r="E151" s="100" t="s">
        <v>33</v>
      </c>
      <c r="F151" s="76" t="s">
        <v>34</v>
      </c>
      <c r="G151" s="76"/>
      <c r="H151" s="76"/>
      <c r="I151" s="76"/>
      <c r="J151" s="76"/>
      <c r="K151" s="76"/>
      <c r="L151" s="76"/>
      <c r="M151" s="76"/>
      <c r="N151" s="76"/>
      <c r="O151" s="22" t="s">
        <v>35</v>
      </c>
      <c r="P151" s="22" t="s">
        <v>35</v>
      </c>
      <c r="Q151" s="32"/>
      <c r="R151" s="167" t="s">
        <v>35</v>
      </c>
      <c r="S151" s="33"/>
      <c r="T151" s="7" t="s">
        <v>35</v>
      </c>
      <c r="U151" s="33"/>
    </row>
    <row r="152" spans="1:21" s="127" customFormat="1" ht="37.5" customHeight="1" x14ac:dyDescent="0.25">
      <c r="A152" s="118">
        <v>3</v>
      </c>
      <c r="B152" s="119"/>
      <c r="C152" s="120" t="s">
        <v>65</v>
      </c>
      <c r="D152" s="120" t="s">
        <v>65</v>
      </c>
      <c r="E152" s="129" t="s">
        <v>70</v>
      </c>
      <c r="F152" s="248" t="s">
        <v>297</v>
      </c>
      <c r="G152" s="249"/>
      <c r="H152" s="249"/>
      <c r="I152" s="249"/>
      <c r="J152" s="249"/>
      <c r="K152" s="249"/>
      <c r="L152" s="249"/>
      <c r="M152" s="249"/>
      <c r="N152" s="250"/>
      <c r="O152" s="123">
        <v>5000</v>
      </c>
      <c r="P152" s="123">
        <v>6572</v>
      </c>
      <c r="Q152" s="124" t="s">
        <v>298</v>
      </c>
      <c r="R152" s="168">
        <v>6572</v>
      </c>
      <c r="S152" s="126"/>
      <c r="T152" s="125"/>
      <c r="U152" s="126"/>
    </row>
    <row r="153" spans="1:21" s="127" customFormat="1" ht="37.5" customHeight="1" x14ac:dyDescent="0.25">
      <c r="A153" s="118"/>
      <c r="B153" s="119"/>
      <c r="C153" s="120"/>
      <c r="D153" s="120"/>
      <c r="E153" s="129" t="s">
        <v>70</v>
      </c>
      <c r="F153" s="248"/>
      <c r="G153" s="249"/>
      <c r="H153" s="249"/>
      <c r="I153" s="249"/>
      <c r="J153" s="249"/>
      <c r="K153" s="249"/>
      <c r="L153" s="249"/>
      <c r="M153" s="249"/>
      <c r="N153" s="250"/>
      <c r="O153" s="123"/>
      <c r="P153" s="123"/>
      <c r="Q153" s="124"/>
      <c r="R153" s="168"/>
      <c r="S153" s="139"/>
      <c r="T153" s="125"/>
      <c r="U153" s="139"/>
    </row>
    <row r="154" spans="1:21" s="127" customFormat="1" ht="37.5" customHeight="1" x14ac:dyDescent="0.25">
      <c r="A154" s="118"/>
      <c r="B154" s="119"/>
      <c r="C154" s="120"/>
      <c r="D154" s="120"/>
      <c r="E154" s="129" t="s">
        <v>70</v>
      </c>
      <c r="F154" s="248"/>
      <c r="G154" s="249"/>
      <c r="H154" s="249"/>
      <c r="I154" s="249"/>
      <c r="J154" s="249"/>
      <c r="K154" s="249"/>
      <c r="L154" s="249"/>
      <c r="M154" s="249"/>
      <c r="N154" s="250"/>
      <c r="O154" s="123"/>
      <c r="P154" s="123"/>
      <c r="Q154" s="124"/>
      <c r="R154" s="168"/>
      <c r="S154" s="126"/>
      <c r="T154" s="125"/>
      <c r="U154" s="126"/>
    </row>
    <row r="155" spans="1:21" s="127" customFormat="1" ht="37.5" customHeight="1" x14ac:dyDescent="0.25">
      <c r="A155" s="118"/>
      <c r="B155" s="119"/>
      <c r="C155" s="120"/>
      <c r="D155" s="120"/>
      <c r="E155" s="129" t="s">
        <v>70</v>
      </c>
      <c r="F155" s="248"/>
      <c r="G155" s="249"/>
      <c r="H155" s="249"/>
      <c r="I155" s="249"/>
      <c r="J155" s="249"/>
      <c r="K155" s="249"/>
      <c r="L155" s="249"/>
      <c r="M155" s="249"/>
      <c r="N155" s="250"/>
      <c r="O155" s="123"/>
      <c r="P155" s="123"/>
      <c r="Q155" s="124"/>
      <c r="R155" s="168"/>
      <c r="S155" s="126"/>
      <c r="T155" s="125"/>
      <c r="U155" s="126"/>
    </row>
    <row r="156" spans="1:21" s="127" customFormat="1" ht="37.5" customHeight="1" x14ac:dyDescent="0.25">
      <c r="A156" s="118"/>
      <c r="B156" s="119"/>
      <c r="C156" s="120"/>
      <c r="D156" s="120"/>
      <c r="E156" s="129" t="s">
        <v>70</v>
      </c>
      <c r="F156" s="248"/>
      <c r="G156" s="249"/>
      <c r="H156" s="249"/>
      <c r="I156" s="249"/>
      <c r="J156" s="249"/>
      <c r="K156" s="249"/>
      <c r="L156" s="249"/>
      <c r="M156" s="249"/>
      <c r="N156" s="250"/>
      <c r="O156" s="123"/>
      <c r="P156" s="123"/>
      <c r="Q156" s="124"/>
      <c r="R156" s="168"/>
      <c r="S156" s="126"/>
      <c r="T156" s="125"/>
      <c r="U156" s="126"/>
    </row>
    <row r="157" spans="1:21" s="127" customFormat="1" ht="37.5" customHeight="1" x14ac:dyDescent="0.25">
      <c r="A157" s="118"/>
      <c r="B157" s="119"/>
      <c r="C157" s="120"/>
      <c r="D157" s="120"/>
      <c r="E157" s="129" t="s">
        <v>70</v>
      </c>
      <c r="F157" s="248"/>
      <c r="G157" s="249"/>
      <c r="H157" s="249"/>
      <c r="I157" s="249"/>
      <c r="J157" s="249"/>
      <c r="K157" s="249"/>
      <c r="L157" s="249"/>
      <c r="M157" s="249"/>
      <c r="N157" s="250"/>
      <c r="O157" s="123"/>
      <c r="P157" s="123"/>
      <c r="Q157" s="124"/>
      <c r="R157" s="168"/>
      <c r="S157" s="126"/>
      <c r="T157" s="125"/>
      <c r="U157" s="126"/>
    </row>
    <row r="158" spans="1:21" s="127" customFormat="1" ht="37.5" customHeight="1" x14ac:dyDescent="0.25">
      <c r="A158" s="118"/>
      <c r="B158" s="119"/>
      <c r="C158" s="120"/>
      <c r="D158" s="120"/>
      <c r="E158" s="129" t="s">
        <v>70</v>
      </c>
      <c r="F158" s="248"/>
      <c r="G158" s="249"/>
      <c r="H158" s="249"/>
      <c r="I158" s="249"/>
      <c r="J158" s="249"/>
      <c r="K158" s="249"/>
      <c r="L158" s="249"/>
      <c r="M158" s="249"/>
      <c r="N158" s="250"/>
      <c r="O158" s="123"/>
      <c r="P158" s="123"/>
      <c r="Q158" s="124"/>
      <c r="R158" s="168"/>
      <c r="S158" s="126"/>
      <c r="T158" s="125"/>
      <c r="U158" s="126"/>
    </row>
    <row r="159" spans="1:21" s="127" customFormat="1" ht="37.5" customHeight="1" x14ac:dyDescent="0.25">
      <c r="A159" s="118"/>
      <c r="B159" s="119"/>
      <c r="C159" s="120"/>
      <c r="D159" s="120"/>
      <c r="E159" s="129" t="s">
        <v>70</v>
      </c>
      <c r="F159" s="248"/>
      <c r="G159" s="249"/>
      <c r="H159" s="249"/>
      <c r="I159" s="249"/>
      <c r="J159" s="249"/>
      <c r="K159" s="249"/>
      <c r="L159" s="249"/>
      <c r="M159" s="249"/>
      <c r="N159" s="250"/>
      <c r="O159" s="123"/>
      <c r="P159" s="123"/>
      <c r="Q159" s="124"/>
      <c r="R159" s="168"/>
      <c r="S159" s="126"/>
      <c r="T159" s="125"/>
      <c r="U159" s="126"/>
    </row>
    <row r="160" spans="1:21" s="127" customFormat="1" ht="37.5" customHeight="1" x14ac:dyDescent="0.25">
      <c r="A160" s="118"/>
      <c r="B160" s="119"/>
      <c r="C160" s="120"/>
      <c r="D160" s="120"/>
      <c r="E160" s="129" t="s">
        <v>70</v>
      </c>
      <c r="F160" s="248"/>
      <c r="G160" s="249"/>
      <c r="H160" s="249"/>
      <c r="I160" s="249"/>
      <c r="J160" s="249"/>
      <c r="K160" s="249"/>
      <c r="L160" s="249"/>
      <c r="M160" s="249"/>
      <c r="N160" s="250"/>
      <c r="O160" s="123"/>
      <c r="P160" s="123"/>
      <c r="Q160" s="124"/>
      <c r="R160" s="168"/>
      <c r="S160" s="126"/>
      <c r="T160" s="125"/>
      <c r="U160" s="126"/>
    </row>
    <row r="161" spans="1:21" s="127" customFormat="1" ht="37.5" customHeight="1" x14ac:dyDescent="0.25">
      <c r="A161" s="118"/>
      <c r="B161" s="119"/>
      <c r="C161" s="120"/>
      <c r="D161" s="120"/>
      <c r="E161" s="129" t="s">
        <v>70</v>
      </c>
      <c r="F161" s="248"/>
      <c r="G161" s="249"/>
      <c r="H161" s="249"/>
      <c r="I161" s="249"/>
      <c r="J161" s="249"/>
      <c r="K161" s="249"/>
      <c r="L161" s="249"/>
      <c r="M161" s="249"/>
      <c r="N161" s="250"/>
      <c r="O161" s="123"/>
      <c r="P161" s="123"/>
      <c r="Q161" s="124"/>
      <c r="R161" s="168"/>
      <c r="S161" s="126"/>
      <c r="T161" s="125"/>
      <c r="U161" s="126"/>
    </row>
    <row r="162" spans="1:21" s="127" customFormat="1" ht="37.5" customHeight="1" x14ac:dyDescent="0.25">
      <c r="A162" s="118"/>
      <c r="B162" s="119"/>
      <c r="C162" s="120"/>
      <c r="D162" s="120"/>
      <c r="E162" s="129" t="s">
        <v>70</v>
      </c>
      <c r="F162" s="248"/>
      <c r="G162" s="249"/>
      <c r="H162" s="249"/>
      <c r="I162" s="249"/>
      <c r="J162" s="249"/>
      <c r="K162" s="249"/>
      <c r="L162" s="249"/>
      <c r="M162" s="249"/>
      <c r="N162" s="250"/>
      <c r="O162" s="123"/>
      <c r="P162" s="123"/>
      <c r="Q162" s="124"/>
      <c r="R162" s="168"/>
      <c r="S162" s="126"/>
      <c r="T162" s="125"/>
      <c r="U162" s="126"/>
    </row>
    <row r="163" spans="1:21" s="1" customFormat="1" ht="15.75" x14ac:dyDescent="0.25">
      <c r="L163" s="80" t="s">
        <v>115</v>
      </c>
      <c r="M163" s="80"/>
      <c r="N163" s="80"/>
      <c r="O163" s="44">
        <f>SUM(O152:O162)</f>
        <v>5000</v>
      </c>
      <c r="P163" s="44">
        <f>SUM(P152:P162)</f>
        <v>6572</v>
      </c>
      <c r="Q163" s="25"/>
      <c r="R163" s="59">
        <f>SUM(R152:R162)</f>
        <v>6572</v>
      </c>
      <c r="S163" s="25"/>
      <c r="T163" s="45">
        <f>SUM(T152:T162)</f>
        <v>0</v>
      </c>
      <c r="U163" s="25"/>
    </row>
    <row r="164" spans="1:21" x14ac:dyDescent="0.25">
      <c r="R164" s="175"/>
    </row>
    <row r="165" spans="1:21" x14ac:dyDescent="0.25">
      <c r="R165" s="175"/>
    </row>
    <row r="166" spans="1:21" ht="15.75" thickBot="1" x14ac:dyDescent="0.3">
      <c r="R166" s="175"/>
    </row>
    <row r="167" spans="1:21" s="1" customFormat="1" ht="21.75" thickBot="1" x14ac:dyDescent="0.4">
      <c r="G167" s="103"/>
      <c r="H167" s="230" t="s">
        <v>144</v>
      </c>
      <c r="I167" s="231"/>
      <c r="J167" s="231"/>
      <c r="K167" s="231"/>
      <c r="L167" s="231"/>
      <c r="M167" s="231"/>
      <c r="N167" s="232"/>
      <c r="O167" s="140">
        <v>13797</v>
      </c>
      <c r="P167" s="140">
        <v>13797</v>
      </c>
      <c r="Q167" s="140"/>
      <c r="R167" s="178">
        <v>13485</v>
      </c>
      <c r="S167" s="140"/>
      <c r="T167" s="141">
        <v>0</v>
      </c>
      <c r="U167" s="44"/>
    </row>
    <row r="168" spans="1:21" x14ac:dyDescent="0.25">
      <c r="R168" s="175"/>
    </row>
    <row r="169" spans="1:21" ht="15.75" thickBot="1" x14ac:dyDescent="0.3">
      <c r="R169" s="175"/>
    </row>
    <row r="170" spans="1:21" s="61" customFormat="1" ht="24" thickBot="1" x14ac:dyDescent="0.4">
      <c r="E170" s="233" t="s">
        <v>146</v>
      </c>
      <c r="F170" s="234"/>
      <c r="G170" s="234"/>
      <c r="H170" s="234"/>
      <c r="I170" s="234"/>
      <c r="J170" s="234"/>
      <c r="K170" s="234"/>
      <c r="L170" s="234"/>
      <c r="M170" s="234"/>
      <c r="N170" s="235"/>
      <c r="O170" s="63">
        <f>SUM(O167,O163,O147)</f>
        <v>289732</v>
      </c>
      <c r="P170" s="63">
        <f t="shared" ref="P170:T170" si="2">SUM(P167,P163,P147)</f>
        <v>289732</v>
      </c>
      <c r="Q170" s="63"/>
      <c r="R170" s="179">
        <f t="shared" si="2"/>
        <v>289732</v>
      </c>
      <c r="S170" s="63"/>
      <c r="T170" s="117">
        <f t="shared" si="2"/>
        <v>0</v>
      </c>
      <c r="U170" s="62"/>
    </row>
    <row r="171" spans="1:21" x14ac:dyDescent="0.25">
      <c r="R171" s="175"/>
    </row>
    <row r="172" spans="1:21" x14ac:dyDescent="0.25">
      <c r="R172" s="175"/>
    </row>
    <row r="173" spans="1:21" x14ac:dyDescent="0.25">
      <c r="A173" s="160"/>
      <c r="R173" s="175"/>
    </row>
    <row r="174" spans="1:21" x14ac:dyDescent="0.25">
      <c r="R174" s="175"/>
    </row>
    <row r="175" spans="1:21" x14ac:dyDescent="0.25">
      <c r="R175" s="175"/>
    </row>
    <row r="176" spans="1:21" x14ac:dyDescent="0.25">
      <c r="R176" s="175"/>
    </row>
    <row r="177" spans="18:18" x14ac:dyDescent="0.25">
      <c r="R177" s="175"/>
    </row>
    <row r="178" spans="18:18" x14ac:dyDescent="0.25">
      <c r="R178" s="175"/>
    </row>
    <row r="179" spans="18:18" x14ac:dyDescent="0.25">
      <c r="R179" s="175"/>
    </row>
    <row r="180" spans="18:18" x14ac:dyDescent="0.25">
      <c r="R180" s="175"/>
    </row>
    <row r="181" spans="18:18" x14ac:dyDescent="0.25">
      <c r="R181" s="175"/>
    </row>
    <row r="182" spans="18:18" x14ac:dyDescent="0.25">
      <c r="R182" s="175"/>
    </row>
    <row r="183" spans="18:18" x14ac:dyDescent="0.25">
      <c r="R183" s="175"/>
    </row>
    <row r="184" spans="18:18" x14ac:dyDescent="0.25">
      <c r="R184" s="175"/>
    </row>
    <row r="185" spans="18:18" x14ac:dyDescent="0.25">
      <c r="R185" s="175"/>
    </row>
    <row r="186" spans="18:18" x14ac:dyDescent="0.25">
      <c r="R186" s="175"/>
    </row>
    <row r="187" spans="18:18" x14ac:dyDescent="0.25">
      <c r="R187" s="175"/>
    </row>
    <row r="188" spans="18:18" x14ac:dyDescent="0.25">
      <c r="R188" s="175"/>
    </row>
    <row r="189" spans="18:18" x14ac:dyDescent="0.25">
      <c r="R189" s="175"/>
    </row>
    <row r="190" spans="18:18" x14ac:dyDescent="0.25">
      <c r="R190" s="175"/>
    </row>
    <row r="191" spans="18:18" x14ac:dyDescent="0.25">
      <c r="R191" s="175"/>
    </row>
    <row r="192" spans="18:18" x14ac:dyDescent="0.25">
      <c r="R192" s="175"/>
    </row>
    <row r="193" spans="18:18" x14ac:dyDescent="0.25">
      <c r="R193" s="175"/>
    </row>
    <row r="194" spans="18:18" x14ac:dyDescent="0.25">
      <c r="R194" s="175"/>
    </row>
    <row r="195" spans="18:18" x14ac:dyDescent="0.25">
      <c r="R195" s="175"/>
    </row>
    <row r="196" spans="18:18" x14ac:dyDescent="0.25">
      <c r="R196" s="175"/>
    </row>
    <row r="197" spans="18:18" x14ac:dyDescent="0.25">
      <c r="R197" s="175"/>
    </row>
    <row r="198" spans="18:18" x14ac:dyDescent="0.25">
      <c r="R198" s="175"/>
    </row>
    <row r="199" spans="18:18" x14ac:dyDescent="0.25">
      <c r="R199" s="175"/>
    </row>
    <row r="200" spans="18:18" x14ac:dyDescent="0.25">
      <c r="R200" s="175"/>
    </row>
    <row r="201" spans="18:18" x14ac:dyDescent="0.25">
      <c r="R201" s="175"/>
    </row>
    <row r="202" spans="18:18" x14ac:dyDescent="0.25">
      <c r="R202" s="175"/>
    </row>
    <row r="203" spans="18:18" x14ac:dyDescent="0.25">
      <c r="R203" s="175"/>
    </row>
    <row r="204" spans="18:18" x14ac:dyDescent="0.25">
      <c r="R204" s="175"/>
    </row>
    <row r="205" spans="18:18" x14ac:dyDescent="0.25">
      <c r="R205" s="175"/>
    </row>
    <row r="206" spans="18:18" x14ac:dyDescent="0.25">
      <c r="R206" s="175"/>
    </row>
    <row r="207" spans="18:18" x14ac:dyDescent="0.25">
      <c r="R207" s="175"/>
    </row>
    <row r="208" spans="18:18" x14ac:dyDescent="0.25">
      <c r="R208" s="175"/>
    </row>
    <row r="209" spans="18:18" x14ac:dyDescent="0.25">
      <c r="R209" s="175"/>
    </row>
    <row r="210" spans="18:18" x14ac:dyDescent="0.25">
      <c r="R210" s="175"/>
    </row>
    <row r="211" spans="18:18" x14ac:dyDescent="0.25">
      <c r="R211" s="175"/>
    </row>
    <row r="212" spans="18:18" x14ac:dyDescent="0.25">
      <c r="R212" s="175"/>
    </row>
    <row r="213" spans="18:18" x14ac:dyDescent="0.25">
      <c r="R213" s="175"/>
    </row>
    <row r="214" spans="18:18" x14ac:dyDescent="0.25">
      <c r="R214" s="175"/>
    </row>
    <row r="215" spans="18:18" x14ac:dyDescent="0.25">
      <c r="R215" s="175"/>
    </row>
    <row r="216" spans="18:18" x14ac:dyDescent="0.25">
      <c r="R216" s="175"/>
    </row>
    <row r="217" spans="18:18" x14ac:dyDescent="0.25">
      <c r="R217" s="175"/>
    </row>
    <row r="218" spans="18:18" x14ac:dyDescent="0.25">
      <c r="R218" s="175"/>
    </row>
    <row r="219" spans="18:18" x14ac:dyDescent="0.25">
      <c r="R219" s="175"/>
    </row>
    <row r="220" spans="18:18" x14ac:dyDescent="0.25">
      <c r="R220" s="175"/>
    </row>
    <row r="221" spans="18:18" x14ac:dyDescent="0.25">
      <c r="R221" s="175"/>
    </row>
    <row r="222" spans="18:18" x14ac:dyDescent="0.25">
      <c r="R222" s="175"/>
    </row>
    <row r="223" spans="18:18" x14ac:dyDescent="0.25">
      <c r="R223" s="175"/>
    </row>
    <row r="224" spans="18:18" x14ac:dyDescent="0.25">
      <c r="R224" s="175"/>
    </row>
    <row r="225" spans="18:18" x14ac:dyDescent="0.25">
      <c r="R225" s="175"/>
    </row>
    <row r="226" spans="18:18" x14ac:dyDescent="0.25">
      <c r="R226" s="175"/>
    </row>
    <row r="227" spans="18:18" x14ac:dyDescent="0.25">
      <c r="R227" s="175"/>
    </row>
    <row r="228" spans="18:18" x14ac:dyDescent="0.25">
      <c r="R228" s="175"/>
    </row>
    <row r="229" spans="18:18" x14ac:dyDescent="0.25">
      <c r="R229" s="175"/>
    </row>
    <row r="230" spans="18:18" x14ac:dyDescent="0.25">
      <c r="R230" s="175"/>
    </row>
    <row r="231" spans="18:18" x14ac:dyDescent="0.25">
      <c r="R231" s="175"/>
    </row>
    <row r="232" spans="18:18" x14ac:dyDescent="0.25">
      <c r="R232" s="175"/>
    </row>
    <row r="233" spans="18:18" x14ac:dyDescent="0.25">
      <c r="R233" s="175"/>
    </row>
    <row r="234" spans="18:18" x14ac:dyDescent="0.25">
      <c r="R234" s="175"/>
    </row>
    <row r="235" spans="18:18" x14ac:dyDescent="0.25">
      <c r="R235" s="175"/>
    </row>
    <row r="236" spans="18:18" x14ac:dyDescent="0.25">
      <c r="R236" s="175"/>
    </row>
    <row r="237" spans="18:18" x14ac:dyDescent="0.25">
      <c r="R237" s="175"/>
    </row>
    <row r="238" spans="18:18" x14ac:dyDescent="0.25">
      <c r="R238" s="175"/>
    </row>
    <row r="239" spans="18:18" x14ac:dyDescent="0.25">
      <c r="R239" s="175"/>
    </row>
    <row r="240" spans="18:18" x14ac:dyDescent="0.25">
      <c r="R240" s="175"/>
    </row>
    <row r="241" spans="18:18" x14ac:dyDescent="0.25">
      <c r="R241" s="175"/>
    </row>
    <row r="242" spans="18:18" x14ac:dyDescent="0.25">
      <c r="R242" s="175"/>
    </row>
    <row r="243" spans="18:18" x14ac:dyDescent="0.25">
      <c r="R243" s="175"/>
    </row>
    <row r="244" spans="18:18" x14ac:dyDescent="0.25">
      <c r="R244" s="175"/>
    </row>
    <row r="245" spans="18:18" x14ac:dyDescent="0.25">
      <c r="R245" s="175"/>
    </row>
    <row r="246" spans="18:18" x14ac:dyDescent="0.25">
      <c r="R246" s="175"/>
    </row>
    <row r="247" spans="18:18" x14ac:dyDescent="0.25">
      <c r="R247" s="175"/>
    </row>
    <row r="248" spans="18:18" x14ac:dyDescent="0.25">
      <c r="R248" s="175"/>
    </row>
    <row r="249" spans="18:18" x14ac:dyDescent="0.25">
      <c r="R249" s="175"/>
    </row>
    <row r="250" spans="18:18" x14ac:dyDescent="0.25">
      <c r="R250" s="175"/>
    </row>
    <row r="251" spans="18:18" x14ac:dyDescent="0.25">
      <c r="R251" s="175"/>
    </row>
    <row r="252" spans="18:18" x14ac:dyDescent="0.25">
      <c r="R252" s="175"/>
    </row>
    <row r="253" spans="18:18" x14ac:dyDescent="0.25">
      <c r="R253" s="175"/>
    </row>
    <row r="254" spans="18:18" x14ac:dyDescent="0.25">
      <c r="R254" s="175"/>
    </row>
    <row r="255" spans="18:18" x14ac:dyDescent="0.25">
      <c r="R255" s="175"/>
    </row>
    <row r="256" spans="18:18" x14ac:dyDescent="0.25">
      <c r="R256" s="175"/>
    </row>
    <row r="257" spans="18:18" x14ac:dyDescent="0.25">
      <c r="R257" s="175"/>
    </row>
    <row r="258" spans="18:18" x14ac:dyDescent="0.25">
      <c r="R258" s="175"/>
    </row>
    <row r="259" spans="18:18" x14ac:dyDescent="0.25">
      <c r="R259" s="175"/>
    </row>
    <row r="260" spans="18:18" x14ac:dyDescent="0.25">
      <c r="R260" s="175"/>
    </row>
    <row r="261" spans="18:18" x14ac:dyDescent="0.25">
      <c r="R261" s="175"/>
    </row>
    <row r="262" spans="18:18" x14ac:dyDescent="0.25">
      <c r="R262" s="175"/>
    </row>
    <row r="263" spans="18:18" x14ac:dyDescent="0.25">
      <c r="R263" s="175"/>
    </row>
    <row r="264" spans="18:18" x14ac:dyDescent="0.25">
      <c r="R264" s="175"/>
    </row>
    <row r="265" spans="18:18" x14ac:dyDescent="0.25">
      <c r="R265" s="175"/>
    </row>
    <row r="266" spans="18:18" x14ac:dyDescent="0.25">
      <c r="R266" s="175"/>
    </row>
    <row r="267" spans="18:18" x14ac:dyDescent="0.25">
      <c r="R267" s="175"/>
    </row>
    <row r="268" spans="18:18" x14ac:dyDescent="0.25">
      <c r="R268" s="175"/>
    </row>
    <row r="269" spans="18:18" x14ac:dyDescent="0.25">
      <c r="R269" s="175"/>
    </row>
    <row r="270" spans="18:18" x14ac:dyDescent="0.25">
      <c r="R270" s="175"/>
    </row>
    <row r="271" spans="18:18" x14ac:dyDescent="0.25">
      <c r="R271" s="175"/>
    </row>
    <row r="272" spans="18:18" x14ac:dyDescent="0.25">
      <c r="R272" s="175"/>
    </row>
    <row r="273" spans="18:18" x14ac:dyDescent="0.25">
      <c r="R273" s="175"/>
    </row>
    <row r="274" spans="18:18" x14ac:dyDescent="0.25">
      <c r="R274" s="175"/>
    </row>
    <row r="275" spans="18:18" x14ac:dyDescent="0.25">
      <c r="R275" s="175"/>
    </row>
    <row r="276" spans="18:18" x14ac:dyDescent="0.25">
      <c r="R276" s="175"/>
    </row>
    <row r="277" spans="18:18" x14ac:dyDescent="0.25">
      <c r="R277" s="175"/>
    </row>
    <row r="278" spans="18:18" x14ac:dyDescent="0.25">
      <c r="R278" s="175"/>
    </row>
    <row r="279" spans="18:18" x14ac:dyDescent="0.25">
      <c r="R279" s="175"/>
    </row>
    <row r="280" spans="18:18" x14ac:dyDescent="0.25">
      <c r="R280" s="175"/>
    </row>
    <row r="281" spans="18:18" x14ac:dyDescent="0.25">
      <c r="R281" s="175"/>
    </row>
    <row r="282" spans="18:18" x14ac:dyDescent="0.25">
      <c r="R282" s="175"/>
    </row>
    <row r="283" spans="18:18" x14ac:dyDescent="0.25">
      <c r="R283" s="175"/>
    </row>
    <row r="284" spans="18:18" x14ac:dyDescent="0.25">
      <c r="R284" s="175"/>
    </row>
    <row r="285" spans="18:18" x14ac:dyDescent="0.25">
      <c r="R285" s="175"/>
    </row>
    <row r="286" spans="18:18" x14ac:dyDescent="0.25">
      <c r="R286" s="175"/>
    </row>
    <row r="287" spans="18:18" x14ac:dyDescent="0.25">
      <c r="R287" s="175"/>
    </row>
    <row r="288" spans="18:18" x14ac:dyDescent="0.25">
      <c r="R288" s="175"/>
    </row>
    <row r="289" spans="18:18" x14ac:dyDescent="0.25">
      <c r="R289" s="175"/>
    </row>
    <row r="290" spans="18:18" x14ac:dyDescent="0.25">
      <c r="R290" s="175"/>
    </row>
    <row r="291" spans="18:18" x14ac:dyDescent="0.25">
      <c r="R291" s="175"/>
    </row>
    <row r="292" spans="18:18" x14ac:dyDescent="0.25">
      <c r="R292" s="175"/>
    </row>
    <row r="293" spans="18:18" x14ac:dyDescent="0.25">
      <c r="R293" s="175"/>
    </row>
    <row r="294" spans="18:18" x14ac:dyDescent="0.25">
      <c r="R294" s="175"/>
    </row>
    <row r="295" spans="18:18" x14ac:dyDescent="0.25">
      <c r="R295" s="175"/>
    </row>
    <row r="296" spans="18:18" x14ac:dyDescent="0.25">
      <c r="R296" s="175"/>
    </row>
    <row r="297" spans="18:18" x14ac:dyDescent="0.25">
      <c r="R297" s="175"/>
    </row>
    <row r="298" spans="18:18" x14ac:dyDescent="0.25">
      <c r="R298" s="175"/>
    </row>
    <row r="299" spans="18:18" x14ac:dyDescent="0.25">
      <c r="R299" s="175"/>
    </row>
    <row r="300" spans="18:18" x14ac:dyDescent="0.25">
      <c r="R300" s="175"/>
    </row>
    <row r="301" spans="18:18" x14ac:dyDescent="0.25">
      <c r="R301" s="175"/>
    </row>
    <row r="302" spans="18:18" x14ac:dyDescent="0.25">
      <c r="R302" s="175"/>
    </row>
    <row r="303" spans="18:18" x14ac:dyDescent="0.25">
      <c r="R303" s="175"/>
    </row>
    <row r="304" spans="18:18" x14ac:dyDescent="0.25">
      <c r="R304" s="175"/>
    </row>
    <row r="305" spans="18:18" x14ac:dyDescent="0.25">
      <c r="R305" s="175"/>
    </row>
    <row r="306" spans="18:18" x14ac:dyDescent="0.25">
      <c r="R306" s="175"/>
    </row>
    <row r="307" spans="18:18" x14ac:dyDescent="0.25">
      <c r="R307" s="175"/>
    </row>
    <row r="308" spans="18:18" x14ac:dyDescent="0.25">
      <c r="R308" s="175"/>
    </row>
    <row r="309" spans="18:18" x14ac:dyDescent="0.25">
      <c r="R309" s="175"/>
    </row>
    <row r="310" spans="18:18" x14ac:dyDescent="0.25">
      <c r="R310" s="175"/>
    </row>
    <row r="311" spans="18:18" x14ac:dyDescent="0.25">
      <c r="R311" s="175"/>
    </row>
    <row r="312" spans="18:18" x14ac:dyDescent="0.25">
      <c r="R312" s="175"/>
    </row>
    <row r="313" spans="18:18" x14ac:dyDescent="0.25">
      <c r="R313" s="175"/>
    </row>
    <row r="314" spans="18:18" x14ac:dyDescent="0.25">
      <c r="R314" s="175"/>
    </row>
    <row r="315" spans="18:18" x14ac:dyDescent="0.25">
      <c r="R315" s="175"/>
    </row>
    <row r="316" spans="18:18" x14ac:dyDescent="0.25">
      <c r="R316" s="175"/>
    </row>
    <row r="317" spans="18:18" x14ac:dyDescent="0.25">
      <c r="R317" s="175"/>
    </row>
    <row r="318" spans="18:18" x14ac:dyDescent="0.25">
      <c r="R318" s="175"/>
    </row>
    <row r="319" spans="18:18" x14ac:dyDescent="0.25">
      <c r="R319" s="175"/>
    </row>
    <row r="320" spans="18:18" x14ac:dyDescent="0.25">
      <c r="R320" s="175"/>
    </row>
    <row r="321" spans="18:18" x14ac:dyDescent="0.25">
      <c r="R321" s="175"/>
    </row>
    <row r="322" spans="18:18" x14ac:dyDescent="0.25">
      <c r="R322" s="175"/>
    </row>
    <row r="323" spans="18:18" x14ac:dyDescent="0.25">
      <c r="R323" s="175"/>
    </row>
    <row r="324" spans="18:18" x14ac:dyDescent="0.25">
      <c r="R324" s="175"/>
    </row>
    <row r="325" spans="18:18" x14ac:dyDescent="0.25">
      <c r="R325" s="175"/>
    </row>
    <row r="326" spans="18:18" x14ac:dyDescent="0.25">
      <c r="R326" s="175"/>
    </row>
    <row r="327" spans="18:18" x14ac:dyDescent="0.25">
      <c r="R327" s="175"/>
    </row>
    <row r="328" spans="18:18" x14ac:dyDescent="0.25">
      <c r="R328" s="175"/>
    </row>
    <row r="329" spans="18:18" x14ac:dyDescent="0.25">
      <c r="R329" s="175"/>
    </row>
    <row r="330" spans="18:18" x14ac:dyDescent="0.25">
      <c r="R330" s="175"/>
    </row>
    <row r="331" spans="18:18" x14ac:dyDescent="0.25">
      <c r="R331" s="175"/>
    </row>
    <row r="332" spans="18:18" x14ac:dyDescent="0.25">
      <c r="R332" s="175"/>
    </row>
    <row r="333" spans="18:18" x14ac:dyDescent="0.25">
      <c r="R333" s="175"/>
    </row>
    <row r="334" spans="18:18" x14ac:dyDescent="0.25">
      <c r="R334" s="175"/>
    </row>
    <row r="335" spans="18:18" x14ac:dyDescent="0.25">
      <c r="R335" s="175"/>
    </row>
    <row r="336" spans="18:18" x14ac:dyDescent="0.25">
      <c r="R336" s="175"/>
    </row>
    <row r="337" spans="18:18" x14ac:dyDescent="0.25">
      <c r="R337" s="175"/>
    </row>
    <row r="338" spans="18:18" x14ac:dyDescent="0.25">
      <c r="R338" s="175"/>
    </row>
    <row r="339" spans="18:18" x14ac:dyDescent="0.25">
      <c r="R339" s="175"/>
    </row>
    <row r="340" spans="18:18" x14ac:dyDescent="0.25">
      <c r="R340" s="175"/>
    </row>
    <row r="341" spans="18:18" x14ac:dyDescent="0.25">
      <c r="R341" s="175"/>
    </row>
    <row r="342" spans="18:18" x14ac:dyDescent="0.25">
      <c r="R342" s="175"/>
    </row>
    <row r="343" spans="18:18" x14ac:dyDescent="0.25">
      <c r="R343" s="175"/>
    </row>
    <row r="344" spans="18:18" x14ac:dyDescent="0.25">
      <c r="R344" s="175"/>
    </row>
    <row r="345" spans="18:18" x14ac:dyDescent="0.25">
      <c r="R345" s="175"/>
    </row>
    <row r="346" spans="18:18" x14ac:dyDescent="0.25">
      <c r="R346" s="175"/>
    </row>
    <row r="347" spans="18:18" x14ac:dyDescent="0.25">
      <c r="R347" s="175"/>
    </row>
    <row r="348" spans="18:18" x14ac:dyDescent="0.25">
      <c r="R348" s="175"/>
    </row>
    <row r="349" spans="18:18" x14ac:dyDescent="0.25">
      <c r="R349" s="175"/>
    </row>
    <row r="350" spans="18:18" x14ac:dyDescent="0.25">
      <c r="R350" s="175"/>
    </row>
    <row r="351" spans="18:18" x14ac:dyDescent="0.25">
      <c r="R351" s="175"/>
    </row>
    <row r="352" spans="18:18" x14ac:dyDescent="0.25">
      <c r="R352" s="175"/>
    </row>
    <row r="353" spans="18:18" x14ac:dyDescent="0.25">
      <c r="R353" s="175"/>
    </row>
    <row r="354" spans="18:18" x14ac:dyDescent="0.25">
      <c r="R354" s="175"/>
    </row>
    <row r="355" spans="18:18" x14ac:dyDescent="0.25">
      <c r="R355" s="175"/>
    </row>
    <row r="356" spans="18:18" x14ac:dyDescent="0.25">
      <c r="R356" s="175"/>
    </row>
    <row r="357" spans="18:18" x14ac:dyDescent="0.25">
      <c r="R357" s="175"/>
    </row>
    <row r="358" spans="18:18" x14ac:dyDescent="0.25">
      <c r="R358" s="175"/>
    </row>
    <row r="359" spans="18:18" x14ac:dyDescent="0.25">
      <c r="R359" s="175"/>
    </row>
    <row r="360" spans="18:18" x14ac:dyDescent="0.25">
      <c r="R360" s="175"/>
    </row>
    <row r="361" spans="18:18" x14ac:dyDescent="0.25">
      <c r="R361" s="175"/>
    </row>
    <row r="362" spans="18:18" x14ac:dyDescent="0.25">
      <c r="R362" s="175"/>
    </row>
    <row r="363" spans="18:18" x14ac:dyDescent="0.25">
      <c r="R363" s="175"/>
    </row>
    <row r="364" spans="18:18" x14ac:dyDescent="0.25">
      <c r="R364" s="175"/>
    </row>
    <row r="365" spans="18:18" x14ac:dyDescent="0.25">
      <c r="R365" s="175"/>
    </row>
    <row r="366" spans="18:18" x14ac:dyDescent="0.25">
      <c r="R366" s="175"/>
    </row>
    <row r="367" spans="18:18" x14ac:dyDescent="0.25">
      <c r="R367" s="175"/>
    </row>
    <row r="368" spans="18:18" x14ac:dyDescent="0.25">
      <c r="R368" s="175"/>
    </row>
    <row r="369" spans="18:18" x14ac:dyDescent="0.25">
      <c r="R369" s="175"/>
    </row>
    <row r="370" spans="18:18" x14ac:dyDescent="0.25">
      <c r="R370" s="175"/>
    </row>
    <row r="371" spans="18:18" x14ac:dyDescent="0.25">
      <c r="R371" s="175"/>
    </row>
    <row r="372" spans="18:18" x14ac:dyDescent="0.25">
      <c r="R372" s="175"/>
    </row>
    <row r="373" spans="18:18" x14ac:dyDescent="0.25">
      <c r="R373" s="175"/>
    </row>
    <row r="374" spans="18:18" x14ac:dyDescent="0.25">
      <c r="R374" s="175"/>
    </row>
    <row r="375" spans="18:18" x14ac:dyDescent="0.25">
      <c r="R375" s="175"/>
    </row>
    <row r="376" spans="18:18" x14ac:dyDescent="0.25">
      <c r="R376" s="175"/>
    </row>
    <row r="377" spans="18:18" x14ac:dyDescent="0.25">
      <c r="R377" s="175"/>
    </row>
    <row r="378" spans="18:18" x14ac:dyDescent="0.25">
      <c r="R378" s="175"/>
    </row>
    <row r="379" spans="18:18" x14ac:dyDescent="0.25">
      <c r="R379" s="175"/>
    </row>
    <row r="380" spans="18:18" x14ac:dyDescent="0.25">
      <c r="R380" s="175"/>
    </row>
    <row r="381" spans="18:18" x14ac:dyDescent="0.25">
      <c r="R381" s="175"/>
    </row>
    <row r="382" spans="18:18" x14ac:dyDescent="0.25">
      <c r="R382" s="175"/>
    </row>
    <row r="383" spans="18:18" x14ac:dyDescent="0.25">
      <c r="R383" s="175"/>
    </row>
    <row r="384" spans="18:18" x14ac:dyDescent="0.25">
      <c r="R384" s="175"/>
    </row>
    <row r="385" spans="18:18" x14ac:dyDescent="0.25">
      <c r="R385" s="175"/>
    </row>
    <row r="386" spans="18:18" x14ac:dyDescent="0.25">
      <c r="R386" s="175"/>
    </row>
    <row r="387" spans="18:18" x14ac:dyDescent="0.25">
      <c r="R387" s="175"/>
    </row>
    <row r="388" spans="18:18" x14ac:dyDescent="0.25">
      <c r="R388" s="175"/>
    </row>
    <row r="389" spans="18:18" x14ac:dyDescent="0.25">
      <c r="R389" s="175"/>
    </row>
    <row r="390" spans="18:18" x14ac:dyDescent="0.25">
      <c r="R390" s="175"/>
    </row>
    <row r="391" spans="18:18" x14ac:dyDescent="0.25">
      <c r="R391" s="175"/>
    </row>
    <row r="392" spans="18:18" x14ac:dyDescent="0.25">
      <c r="R392" s="175"/>
    </row>
    <row r="393" spans="18:18" x14ac:dyDescent="0.25">
      <c r="R393" s="175"/>
    </row>
    <row r="394" spans="18:18" x14ac:dyDescent="0.25">
      <c r="R394" s="175"/>
    </row>
    <row r="395" spans="18:18" x14ac:dyDescent="0.25">
      <c r="R395" s="175"/>
    </row>
    <row r="396" spans="18:18" x14ac:dyDescent="0.25">
      <c r="R396" s="175"/>
    </row>
    <row r="397" spans="18:18" x14ac:dyDescent="0.25">
      <c r="R397" s="175"/>
    </row>
    <row r="398" spans="18:18" x14ac:dyDescent="0.25">
      <c r="R398" s="175"/>
    </row>
    <row r="399" spans="18:18" x14ac:dyDescent="0.25">
      <c r="R399" s="175"/>
    </row>
    <row r="400" spans="18:18" x14ac:dyDescent="0.25">
      <c r="R400" s="175"/>
    </row>
    <row r="401" spans="18:18" x14ac:dyDescent="0.25">
      <c r="R401" s="175"/>
    </row>
    <row r="402" spans="18:18" x14ac:dyDescent="0.25">
      <c r="R402" s="175"/>
    </row>
    <row r="403" spans="18:18" x14ac:dyDescent="0.25">
      <c r="R403" s="175"/>
    </row>
    <row r="404" spans="18:18" x14ac:dyDescent="0.25">
      <c r="R404" s="175"/>
    </row>
    <row r="405" spans="18:18" x14ac:dyDescent="0.25">
      <c r="R405" s="175"/>
    </row>
    <row r="406" spans="18:18" x14ac:dyDescent="0.25">
      <c r="R406" s="175"/>
    </row>
    <row r="407" spans="18:18" x14ac:dyDescent="0.25">
      <c r="R407" s="175"/>
    </row>
    <row r="408" spans="18:18" x14ac:dyDescent="0.25">
      <c r="R408" s="175"/>
    </row>
    <row r="409" spans="18:18" x14ac:dyDescent="0.25">
      <c r="R409" s="175"/>
    </row>
    <row r="410" spans="18:18" x14ac:dyDescent="0.25">
      <c r="R410" s="175"/>
    </row>
    <row r="411" spans="18:18" x14ac:dyDescent="0.25">
      <c r="R411" s="175"/>
    </row>
    <row r="412" spans="18:18" x14ac:dyDescent="0.25">
      <c r="R412" s="175"/>
    </row>
    <row r="413" spans="18:18" x14ac:dyDescent="0.25">
      <c r="R413" s="175"/>
    </row>
    <row r="414" spans="18:18" x14ac:dyDescent="0.25">
      <c r="R414" s="175"/>
    </row>
    <row r="415" spans="18:18" x14ac:dyDescent="0.25">
      <c r="R415" s="175"/>
    </row>
    <row r="416" spans="18:18" x14ac:dyDescent="0.25">
      <c r="R416" s="175"/>
    </row>
    <row r="417" spans="18:18" x14ac:dyDescent="0.25">
      <c r="R417" s="175"/>
    </row>
    <row r="418" spans="18:18" x14ac:dyDescent="0.25">
      <c r="R418" s="175"/>
    </row>
    <row r="419" spans="18:18" x14ac:dyDescent="0.25">
      <c r="R419" s="175"/>
    </row>
    <row r="420" spans="18:18" x14ac:dyDescent="0.25">
      <c r="R420" s="175"/>
    </row>
    <row r="421" spans="18:18" x14ac:dyDescent="0.25">
      <c r="R421" s="175"/>
    </row>
    <row r="422" spans="18:18" x14ac:dyDescent="0.25">
      <c r="R422" s="175"/>
    </row>
    <row r="423" spans="18:18" x14ac:dyDescent="0.25">
      <c r="R423" s="175"/>
    </row>
    <row r="424" spans="18:18" x14ac:dyDescent="0.25">
      <c r="R424" s="175"/>
    </row>
    <row r="425" spans="18:18" x14ac:dyDescent="0.25">
      <c r="R425" s="175"/>
    </row>
    <row r="426" spans="18:18" x14ac:dyDescent="0.25">
      <c r="R426" s="175"/>
    </row>
    <row r="427" spans="18:18" x14ac:dyDescent="0.25">
      <c r="R427" s="175"/>
    </row>
    <row r="428" spans="18:18" x14ac:dyDescent="0.25">
      <c r="R428" s="175"/>
    </row>
    <row r="429" spans="18:18" x14ac:dyDescent="0.25">
      <c r="R429" s="175"/>
    </row>
    <row r="430" spans="18:18" x14ac:dyDescent="0.25">
      <c r="R430" s="175"/>
    </row>
    <row r="431" spans="18:18" x14ac:dyDescent="0.25">
      <c r="R431" s="175"/>
    </row>
    <row r="432" spans="18:18" x14ac:dyDescent="0.25">
      <c r="R432" s="175"/>
    </row>
    <row r="433" spans="18:18" x14ac:dyDescent="0.25">
      <c r="R433" s="175"/>
    </row>
    <row r="434" spans="18:18" x14ac:dyDescent="0.25">
      <c r="R434" s="175"/>
    </row>
    <row r="435" spans="18:18" x14ac:dyDescent="0.25">
      <c r="R435" s="175"/>
    </row>
    <row r="436" spans="18:18" x14ac:dyDescent="0.25">
      <c r="R436" s="175"/>
    </row>
    <row r="437" spans="18:18" x14ac:dyDescent="0.25">
      <c r="R437" s="175"/>
    </row>
    <row r="438" spans="18:18" x14ac:dyDescent="0.25">
      <c r="R438" s="175"/>
    </row>
    <row r="439" spans="18:18" x14ac:dyDescent="0.25">
      <c r="R439" s="175"/>
    </row>
    <row r="440" spans="18:18" x14ac:dyDescent="0.25">
      <c r="R440" s="175"/>
    </row>
    <row r="441" spans="18:18" x14ac:dyDescent="0.25">
      <c r="R441" s="175"/>
    </row>
    <row r="442" spans="18:18" x14ac:dyDescent="0.25">
      <c r="R442" s="175"/>
    </row>
    <row r="443" spans="18:18" x14ac:dyDescent="0.25">
      <c r="R443" s="175"/>
    </row>
    <row r="444" spans="18:18" x14ac:dyDescent="0.25">
      <c r="R444" s="175"/>
    </row>
    <row r="445" spans="18:18" x14ac:dyDescent="0.25">
      <c r="R445" s="175"/>
    </row>
    <row r="446" spans="18:18" x14ac:dyDescent="0.25">
      <c r="R446" s="175"/>
    </row>
    <row r="447" spans="18:18" x14ac:dyDescent="0.25">
      <c r="R447" s="175"/>
    </row>
    <row r="448" spans="18:18" x14ac:dyDescent="0.25">
      <c r="R448" s="175"/>
    </row>
    <row r="449" spans="18:18" x14ac:dyDescent="0.25">
      <c r="R449" s="175"/>
    </row>
    <row r="450" spans="18:18" x14ac:dyDescent="0.25">
      <c r="R450" s="175"/>
    </row>
    <row r="451" spans="18:18" x14ac:dyDescent="0.25">
      <c r="R451" s="175"/>
    </row>
    <row r="452" spans="18:18" x14ac:dyDescent="0.25">
      <c r="R452" s="175"/>
    </row>
    <row r="453" spans="18:18" x14ac:dyDescent="0.25">
      <c r="R453" s="175"/>
    </row>
    <row r="454" spans="18:18" x14ac:dyDescent="0.25">
      <c r="R454" s="175"/>
    </row>
    <row r="455" spans="18:18" x14ac:dyDescent="0.25">
      <c r="R455" s="175"/>
    </row>
    <row r="456" spans="18:18" x14ac:dyDescent="0.25">
      <c r="R456" s="175"/>
    </row>
    <row r="457" spans="18:18" x14ac:dyDescent="0.25">
      <c r="R457" s="175"/>
    </row>
    <row r="458" spans="18:18" x14ac:dyDescent="0.25">
      <c r="R458" s="175"/>
    </row>
    <row r="459" spans="18:18" x14ac:dyDescent="0.25">
      <c r="R459" s="175"/>
    </row>
    <row r="460" spans="18:18" x14ac:dyDescent="0.25">
      <c r="R460" s="175"/>
    </row>
    <row r="461" spans="18:18" x14ac:dyDescent="0.25">
      <c r="R461" s="175"/>
    </row>
    <row r="462" spans="18:18" x14ac:dyDescent="0.25">
      <c r="R462" s="175"/>
    </row>
    <row r="463" spans="18:18" x14ac:dyDescent="0.25">
      <c r="R463" s="175"/>
    </row>
    <row r="464" spans="18:18" x14ac:dyDescent="0.25">
      <c r="R464" s="175"/>
    </row>
    <row r="465" spans="18:18" x14ac:dyDescent="0.25">
      <c r="R465" s="175"/>
    </row>
    <row r="466" spans="18:18" x14ac:dyDescent="0.25">
      <c r="R466" s="175"/>
    </row>
    <row r="467" spans="18:18" x14ac:dyDescent="0.25">
      <c r="R467" s="175"/>
    </row>
    <row r="468" spans="18:18" x14ac:dyDescent="0.25">
      <c r="R468" s="175"/>
    </row>
    <row r="469" spans="18:18" x14ac:dyDescent="0.25">
      <c r="R469" s="175"/>
    </row>
    <row r="470" spans="18:18" x14ac:dyDescent="0.25">
      <c r="R470" s="175"/>
    </row>
    <row r="471" spans="18:18" x14ac:dyDescent="0.25">
      <c r="R471" s="175"/>
    </row>
    <row r="472" spans="18:18" x14ac:dyDescent="0.25">
      <c r="R472" s="175"/>
    </row>
    <row r="473" spans="18:18" x14ac:dyDescent="0.25">
      <c r="R473" s="175"/>
    </row>
    <row r="474" spans="18:18" x14ac:dyDescent="0.25">
      <c r="R474" s="175"/>
    </row>
    <row r="475" spans="18:18" x14ac:dyDescent="0.25">
      <c r="R475" s="175"/>
    </row>
    <row r="476" spans="18:18" x14ac:dyDescent="0.25">
      <c r="R476" s="175"/>
    </row>
    <row r="477" spans="18:18" x14ac:dyDescent="0.25">
      <c r="R477" s="175"/>
    </row>
    <row r="478" spans="18:18" x14ac:dyDescent="0.25">
      <c r="R478" s="175"/>
    </row>
    <row r="479" spans="18:18" x14ac:dyDescent="0.25">
      <c r="R479" s="175"/>
    </row>
    <row r="480" spans="18:18" x14ac:dyDescent="0.25">
      <c r="R480" s="175"/>
    </row>
    <row r="481" spans="18:18" x14ac:dyDescent="0.25">
      <c r="R481" s="175"/>
    </row>
    <row r="482" spans="18:18" x14ac:dyDescent="0.25">
      <c r="R482" s="175"/>
    </row>
    <row r="483" spans="18:18" x14ac:dyDescent="0.25">
      <c r="R483" s="175"/>
    </row>
    <row r="484" spans="18:18" x14ac:dyDescent="0.25">
      <c r="R484" s="175"/>
    </row>
    <row r="485" spans="18:18" x14ac:dyDescent="0.25">
      <c r="R485" s="175"/>
    </row>
    <row r="486" spans="18:18" x14ac:dyDescent="0.25">
      <c r="R486" s="175"/>
    </row>
    <row r="487" spans="18:18" x14ac:dyDescent="0.25">
      <c r="R487" s="175"/>
    </row>
    <row r="488" spans="18:18" x14ac:dyDescent="0.25">
      <c r="R488" s="175"/>
    </row>
    <row r="489" spans="18:18" x14ac:dyDescent="0.25">
      <c r="R489" s="175"/>
    </row>
    <row r="490" spans="18:18" x14ac:dyDescent="0.25">
      <c r="R490" s="175"/>
    </row>
    <row r="491" spans="18:18" x14ac:dyDescent="0.25">
      <c r="R491" s="175"/>
    </row>
    <row r="492" spans="18:18" x14ac:dyDescent="0.25">
      <c r="R492" s="175"/>
    </row>
    <row r="493" spans="18:18" x14ac:dyDescent="0.25">
      <c r="R493" s="175"/>
    </row>
    <row r="494" spans="18:18" x14ac:dyDescent="0.25">
      <c r="R494" s="175"/>
    </row>
    <row r="495" spans="18:18" x14ac:dyDescent="0.25">
      <c r="R495" s="175"/>
    </row>
    <row r="496" spans="18:18" x14ac:dyDescent="0.25">
      <c r="R496" s="175"/>
    </row>
    <row r="497" spans="18:18" x14ac:dyDescent="0.25">
      <c r="R497" s="175"/>
    </row>
    <row r="498" spans="18:18" x14ac:dyDescent="0.25">
      <c r="R498" s="175"/>
    </row>
    <row r="499" spans="18:18" x14ac:dyDescent="0.25">
      <c r="R499" s="175"/>
    </row>
    <row r="500" spans="18:18" x14ac:dyDescent="0.25">
      <c r="R500" s="175"/>
    </row>
    <row r="501" spans="18:18" x14ac:dyDescent="0.25">
      <c r="R501" s="175"/>
    </row>
    <row r="502" spans="18:18" x14ac:dyDescent="0.25">
      <c r="R502" s="175"/>
    </row>
    <row r="503" spans="18:18" x14ac:dyDescent="0.25">
      <c r="R503" s="175"/>
    </row>
    <row r="504" spans="18:18" x14ac:dyDescent="0.25">
      <c r="R504" s="175"/>
    </row>
    <row r="505" spans="18:18" x14ac:dyDescent="0.25">
      <c r="R505" s="175"/>
    </row>
    <row r="506" spans="18:18" x14ac:dyDescent="0.25">
      <c r="R506" s="175"/>
    </row>
    <row r="507" spans="18:18" x14ac:dyDescent="0.25">
      <c r="R507" s="175"/>
    </row>
    <row r="508" spans="18:18" x14ac:dyDescent="0.25">
      <c r="R508" s="175"/>
    </row>
    <row r="509" spans="18:18" x14ac:dyDescent="0.25">
      <c r="R509" s="175"/>
    </row>
    <row r="510" spans="18:18" x14ac:dyDescent="0.25">
      <c r="R510" s="175"/>
    </row>
    <row r="511" spans="18:18" x14ac:dyDescent="0.25">
      <c r="R511" s="175"/>
    </row>
    <row r="512" spans="18:18" x14ac:dyDescent="0.25">
      <c r="R512" s="175"/>
    </row>
    <row r="513" spans="18:18" x14ac:dyDescent="0.25">
      <c r="R513" s="175"/>
    </row>
    <row r="514" spans="18:18" x14ac:dyDescent="0.25">
      <c r="R514" s="175"/>
    </row>
    <row r="515" spans="18:18" x14ac:dyDescent="0.25">
      <c r="R515" s="175"/>
    </row>
    <row r="516" spans="18:18" x14ac:dyDescent="0.25">
      <c r="R516" s="175"/>
    </row>
    <row r="517" spans="18:18" x14ac:dyDescent="0.25">
      <c r="R517" s="175"/>
    </row>
    <row r="518" spans="18:18" x14ac:dyDescent="0.25">
      <c r="R518" s="175"/>
    </row>
    <row r="519" spans="18:18" x14ac:dyDescent="0.25">
      <c r="R519" s="175"/>
    </row>
    <row r="520" spans="18:18" x14ac:dyDescent="0.25">
      <c r="R520" s="175"/>
    </row>
    <row r="521" spans="18:18" x14ac:dyDescent="0.25">
      <c r="R521" s="175"/>
    </row>
    <row r="522" spans="18:18" x14ac:dyDescent="0.25">
      <c r="R522" s="175"/>
    </row>
    <row r="523" spans="18:18" x14ac:dyDescent="0.25">
      <c r="R523" s="175"/>
    </row>
    <row r="524" spans="18:18" x14ac:dyDescent="0.25">
      <c r="R524" s="175"/>
    </row>
    <row r="525" spans="18:18" x14ac:dyDescent="0.25">
      <c r="R525" s="175"/>
    </row>
    <row r="526" spans="18:18" x14ac:dyDescent="0.25">
      <c r="R526" s="175"/>
    </row>
    <row r="527" spans="18:18" x14ac:dyDescent="0.25">
      <c r="R527" s="175"/>
    </row>
    <row r="528" spans="18:18" x14ac:dyDescent="0.25">
      <c r="R528" s="175"/>
    </row>
    <row r="529" spans="18:18" x14ac:dyDescent="0.25">
      <c r="R529" s="175"/>
    </row>
    <row r="530" spans="18:18" x14ac:dyDescent="0.25">
      <c r="R530" s="175"/>
    </row>
    <row r="531" spans="18:18" x14ac:dyDescent="0.25">
      <c r="R531" s="175"/>
    </row>
    <row r="532" spans="18:18" x14ac:dyDescent="0.25">
      <c r="R532" s="175"/>
    </row>
    <row r="533" spans="18:18" x14ac:dyDescent="0.25">
      <c r="R533" s="175"/>
    </row>
    <row r="534" spans="18:18" x14ac:dyDescent="0.25">
      <c r="R534" s="175"/>
    </row>
    <row r="535" spans="18:18" x14ac:dyDescent="0.25">
      <c r="R535" s="175"/>
    </row>
    <row r="536" spans="18:18" x14ac:dyDescent="0.25">
      <c r="R536" s="175"/>
    </row>
    <row r="537" spans="18:18" x14ac:dyDescent="0.25">
      <c r="R537" s="175"/>
    </row>
    <row r="538" spans="18:18" x14ac:dyDescent="0.25">
      <c r="R538" s="175"/>
    </row>
    <row r="539" spans="18:18" x14ac:dyDescent="0.25">
      <c r="R539" s="175"/>
    </row>
    <row r="540" spans="18:18" x14ac:dyDescent="0.25">
      <c r="R540" s="175"/>
    </row>
    <row r="541" spans="18:18" x14ac:dyDescent="0.25">
      <c r="R541" s="175"/>
    </row>
    <row r="542" spans="18:18" x14ac:dyDescent="0.25">
      <c r="R542" s="175"/>
    </row>
    <row r="543" spans="18:18" x14ac:dyDescent="0.25">
      <c r="R543" s="175"/>
    </row>
    <row r="544" spans="18:18" x14ac:dyDescent="0.25">
      <c r="R544" s="175"/>
    </row>
    <row r="545" spans="18:18" x14ac:dyDescent="0.25">
      <c r="R545" s="175"/>
    </row>
    <row r="546" spans="18:18" x14ac:dyDescent="0.25">
      <c r="R546" s="175"/>
    </row>
    <row r="547" spans="18:18" x14ac:dyDescent="0.25">
      <c r="R547" s="175"/>
    </row>
    <row r="548" spans="18:18" x14ac:dyDescent="0.25">
      <c r="R548" s="175"/>
    </row>
    <row r="549" spans="18:18" x14ac:dyDescent="0.25">
      <c r="R549" s="175"/>
    </row>
    <row r="550" spans="18:18" x14ac:dyDescent="0.25">
      <c r="R550" s="175"/>
    </row>
    <row r="551" spans="18:18" x14ac:dyDescent="0.25">
      <c r="R551" s="175"/>
    </row>
    <row r="552" spans="18:18" x14ac:dyDescent="0.25">
      <c r="R552" s="175"/>
    </row>
    <row r="553" spans="18:18" x14ac:dyDescent="0.25">
      <c r="R553" s="175"/>
    </row>
    <row r="554" spans="18:18" x14ac:dyDescent="0.25">
      <c r="R554" s="175"/>
    </row>
    <row r="555" spans="18:18" x14ac:dyDescent="0.25">
      <c r="R555" s="175"/>
    </row>
    <row r="556" spans="18:18" x14ac:dyDescent="0.25">
      <c r="R556" s="175"/>
    </row>
    <row r="557" spans="18:18" x14ac:dyDescent="0.25">
      <c r="R557" s="175"/>
    </row>
    <row r="558" spans="18:18" x14ac:dyDescent="0.25">
      <c r="R558" s="175"/>
    </row>
    <row r="559" spans="18:18" x14ac:dyDescent="0.25">
      <c r="R559" s="175"/>
    </row>
    <row r="560" spans="18:18" x14ac:dyDescent="0.25">
      <c r="R560" s="175"/>
    </row>
    <row r="561" spans="18:18" x14ac:dyDescent="0.25">
      <c r="R561" s="175"/>
    </row>
    <row r="562" spans="18:18" x14ac:dyDescent="0.25">
      <c r="R562" s="175"/>
    </row>
    <row r="563" spans="18:18" x14ac:dyDescent="0.25">
      <c r="R563" s="175"/>
    </row>
    <row r="564" spans="18:18" x14ac:dyDescent="0.25">
      <c r="R564" s="175"/>
    </row>
    <row r="565" spans="18:18" x14ac:dyDescent="0.25">
      <c r="R565" s="175"/>
    </row>
    <row r="566" spans="18:18" x14ac:dyDescent="0.25">
      <c r="R566" s="175"/>
    </row>
    <row r="567" spans="18:18" x14ac:dyDescent="0.25">
      <c r="R567" s="175"/>
    </row>
    <row r="568" spans="18:18" x14ac:dyDescent="0.25">
      <c r="R568" s="175"/>
    </row>
    <row r="569" spans="18:18" x14ac:dyDescent="0.25">
      <c r="R569" s="175"/>
    </row>
    <row r="570" spans="18:18" x14ac:dyDescent="0.25">
      <c r="R570" s="175"/>
    </row>
    <row r="571" spans="18:18" x14ac:dyDescent="0.25">
      <c r="R571" s="175"/>
    </row>
    <row r="572" spans="18:18" x14ac:dyDescent="0.25">
      <c r="R572" s="175"/>
    </row>
    <row r="573" spans="18:18" x14ac:dyDescent="0.25">
      <c r="R573" s="175"/>
    </row>
    <row r="574" spans="18:18" x14ac:dyDescent="0.25">
      <c r="R574" s="175"/>
    </row>
    <row r="575" spans="18:18" x14ac:dyDescent="0.25">
      <c r="R575" s="175"/>
    </row>
    <row r="576" spans="18:18" x14ac:dyDescent="0.25">
      <c r="R576" s="175"/>
    </row>
    <row r="577" spans="18:18" x14ac:dyDescent="0.25">
      <c r="R577" s="175"/>
    </row>
    <row r="578" spans="18:18" x14ac:dyDescent="0.25">
      <c r="R578" s="175"/>
    </row>
    <row r="579" spans="18:18" x14ac:dyDescent="0.25">
      <c r="R579" s="175"/>
    </row>
    <row r="580" spans="18:18" x14ac:dyDescent="0.25">
      <c r="R580" s="175"/>
    </row>
    <row r="581" spans="18:18" x14ac:dyDescent="0.25">
      <c r="R581" s="175"/>
    </row>
    <row r="582" spans="18:18" x14ac:dyDescent="0.25">
      <c r="R582" s="175"/>
    </row>
    <row r="583" spans="18:18" x14ac:dyDescent="0.25">
      <c r="R583" s="175"/>
    </row>
    <row r="584" spans="18:18" x14ac:dyDescent="0.25">
      <c r="R584" s="175"/>
    </row>
    <row r="585" spans="18:18" x14ac:dyDescent="0.25">
      <c r="R585" s="175"/>
    </row>
    <row r="586" spans="18:18" x14ac:dyDescent="0.25">
      <c r="R586" s="175"/>
    </row>
    <row r="587" spans="18:18" x14ac:dyDescent="0.25">
      <c r="R587" s="175"/>
    </row>
    <row r="588" spans="18:18" x14ac:dyDescent="0.25">
      <c r="R588" s="175"/>
    </row>
    <row r="589" spans="18:18" x14ac:dyDescent="0.25">
      <c r="R589" s="175"/>
    </row>
    <row r="590" spans="18:18" x14ac:dyDescent="0.25">
      <c r="R590" s="175"/>
    </row>
    <row r="591" spans="18:18" x14ac:dyDescent="0.25">
      <c r="R591" s="175"/>
    </row>
    <row r="592" spans="18:18" x14ac:dyDescent="0.25">
      <c r="R592" s="175"/>
    </row>
    <row r="593" spans="18:18" x14ac:dyDescent="0.25">
      <c r="R593" s="175"/>
    </row>
    <row r="594" spans="18:18" x14ac:dyDescent="0.25">
      <c r="R594" s="175"/>
    </row>
    <row r="595" spans="18:18" x14ac:dyDescent="0.25">
      <c r="R595" s="175"/>
    </row>
    <row r="596" spans="18:18" x14ac:dyDescent="0.25">
      <c r="R596" s="175"/>
    </row>
    <row r="597" spans="18:18" x14ac:dyDescent="0.25">
      <c r="R597" s="175"/>
    </row>
    <row r="598" spans="18:18" x14ac:dyDescent="0.25">
      <c r="R598" s="175"/>
    </row>
    <row r="599" spans="18:18" x14ac:dyDescent="0.25">
      <c r="R599" s="175"/>
    </row>
    <row r="600" spans="18:18" x14ac:dyDescent="0.25">
      <c r="R600" s="175"/>
    </row>
    <row r="601" spans="18:18" x14ac:dyDescent="0.25">
      <c r="R601" s="175"/>
    </row>
    <row r="602" spans="18:18" x14ac:dyDescent="0.25">
      <c r="R602" s="175"/>
    </row>
    <row r="603" spans="18:18" x14ac:dyDescent="0.25">
      <c r="R603" s="175"/>
    </row>
    <row r="604" spans="18:18" x14ac:dyDescent="0.25">
      <c r="R604" s="175"/>
    </row>
    <row r="605" spans="18:18" x14ac:dyDescent="0.25">
      <c r="R605" s="175"/>
    </row>
    <row r="606" spans="18:18" x14ac:dyDescent="0.25">
      <c r="R606" s="175"/>
    </row>
    <row r="607" spans="18:18" x14ac:dyDescent="0.25">
      <c r="R607" s="175"/>
    </row>
    <row r="608" spans="18:18" x14ac:dyDescent="0.25">
      <c r="R608" s="175"/>
    </row>
    <row r="609" spans="18:18" x14ac:dyDescent="0.25">
      <c r="R609" s="175"/>
    </row>
    <row r="610" spans="18:18" x14ac:dyDescent="0.25">
      <c r="R610" s="175"/>
    </row>
    <row r="611" spans="18:18" x14ac:dyDescent="0.25">
      <c r="R611" s="175"/>
    </row>
    <row r="612" spans="18:18" x14ac:dyDescent="0.25">
      <c r="R612" s="175"/>
    </row>
    <row r="613" spans="18:18" x14ac:dyDescent="0.25">
      <c r="R613" s="175"/>
    </row>
    <row r="614" spans="18:18" x14ac:dyDescent="0.25">
      <c r="R614" s="175"/>
    </row>
    <row r="615" spans="18:18" x14ac:dyDescent="0.25">
      <c r="R615" s="175"/>
    </row>
    <row r="616" spans="18:18" x14ac:dyDescent="0.25">
      <c r="R616" s="175"/>
    </row>
    <row r="617" spans="18:18" x14ac:dyDescent="0.25">
      <c r="R617" s="175"/>
    </row>
    <row r="618" spans="18:18" x14ac:dyDescent="0.25">
      <c r="R618" s="175"/>
    </row>
    <row r="619" spans="18:18" x14ac:dyDescent="0.25">
      <c r="R619" s="175"/>
    </row>
    <row r="620" spans="18:18" x14ac:dyDescent="0.25">
      <c r="R620" s="175"/>
    </row>
    <row r="621" spans="18:18" x14ac:dyDescent="0.25">
      <c r="R621" s="175"/>
    </row>
    <row r="622" spans="18:18" x14ac:dyDescent="0.25">
      <c r="R622" s="175"/>
    </row>
    <row r="623" spans="18:18" x14ac:dyDescent="0.25">
      <c r="R623" s="175"/>
    </row>
    <row r="624" spans="18:18" x14ac:dyDescent="0.25">
      <c r="R624" s="175"/>
    </row>
    <row r="625" spans="18:18" x14ac:dyDescent="0.25">
      <c r="R625" s="175"/>
    </row>
    <row r="626" spans="18:18" x14ac:dyDescent="0.25">
      <c r="R626" s="175"/>
    </row>
    <row r="627" spans="18:18" x14ac:dyDescent="0.25">
      <c r="R627" s="175"/>
    </row>
    <row r="628" spans="18:18" x14ac:dyDescent="0.25">
      <c r="R628" s="175"/>
    </row>
    <row r="629" spans="18:18" x14ac:dyDescent="0.25">
      <c r="R629" s="175"/>
    </row>
    <row r="630" spans="18:18" x14ac:dyDescent="0.25">
      <c r="R630" s="175"/>
    </row>
    <row r="631" spans="18:18" x14ac:dyDescent="0.25">
      <c r="R631" s="175"/>
    </row>
    <row r="632" spans="18:18" x14ac:dyDescent="0.25">
      <c r="R632" s="175"/>
    </row>
    <row r="633" spans="18:18" x14ac:dyDescent="0.25">
      <c r="R633" s="175"/>
    </row>
    <row r="634" spans="18:18" x14ac:dyDescent="0.25">
      <c r="R634" s="175"/>
    </row>
    <row r="635" spans="18:18" x14ac:dyDescent="0.25">
      <c r="R635" s="175"/>
    </row>
    <row r="636" spans="18:18" x14ac:dyDescent="0.25">
      <c r="R636" s="175"/>
    </row>
    <row r="637" spans="18:18" x14ac:dyDescent="0.25">
      <c r="R637" s="175"/>
    </row>
    <row r="638" spans="18:18" x14ac:dyDescent="0.25">
      <c r="R638" s="175"/>
    </row>
    <row r="639" spans="18:18" x14ac:dyDescent="0.25">
      <c r="R639" s="175"/>
    </row>
    <row r="640" spans="18:18" x14ac:dyDescent="0.25">
      <c r="R640" s="175"/>
    </row>
    <row r="641" spans="18:18" x14ac:dyDescent="0.25">
      <c r="R641" s="175"/>
    </row>
    <row r="642" spans="18:18" x14ac:dyDescent="0.25">
      <c r="R642" s="175"/>
    </row>
    <row r="643" spans="18:18" x14ac:dyDescent="0.25">
      <c r="R643" s="175"/>
    </row>
    <row r="644" spans="18:18" x14ac:dyDescent="0.25">
      <c r="R644" s="175"/>
    </row>
    <row r="645" spans="18:18" x14ac:dyDescent="0.25">
      <c r="R645" s="175"/>
    </row>
    <row r="646" spans="18:18" x14ac:dyDescent="0.25">
      <c r="R646" s="175"/>
    </row>
    <row r="647" spans="18:18" x14ac:dyDescent="0.25">
      <c r="R647" s="175"/>
    </row>
    <row r="648" spans="18:18" x14ac:dyDescent="0.25">
      <c r="R648" s="175"/>
    </row>
    <row r="649" spans="18:18" x14ac:dyDescent="0.25">
      <c r="R649" s="175"/>
    </row>
    <row r="650" spans="18:18" x14ac:dyDescent="0.25">
      <c r="R650" s="175"/>
    </row>
    <row r="651" spans="18:18" x14ac:dyDescent="0.25">
      <c r="R651" s="175"/>
    </row>
    <row r="652" spans="18:18" x14ac:dyDescent="0.25">
      <c r="R652" s="175"/>
    </row>
    <row r="653" spans="18:18" x14ac:dyDescent="0.25">
      <c r="R653" s="175"/>
    </row>
    <row r="654" spans="18:18" x14ac:dyDescent="0.25">
      <c r="R654" s="175"/>
    </row>
    <row r="655" spans="18:18" x14ac:dyDescent="0.25">
      <c r="R655" s="175"/>
    </row>
    <row r="656" spans="18:18" x14ac:dyDescent="0.25">
      <c r="R656" s="175"/>
    </row>
    <row r="657" spans="18:18" x14ac:dyDescent="0.25">
      <c r="R657" s="175"/>
    </row>
    <row r="658" spans="18:18" x14ac:dyDescent="0.25">
      <c r="R658" s="175"/>
    </row>
    <row r="659" spans="18:18" x14ac:dyDescent="0.25">
      <c r="R659" s="175"/>
    </row>
    <row r="660" spans="18:18" x14ac:dyDescent="0.25">
      <c r="R660" s="175"/>
    </row>
    <row r="661" spans="18:18" x14ac:dyDescent="0.25">
      <c r="R661" s="175"/>
    </row>
    <row r="662" spans="18:18" x14ac:dyDescent="0.25">
      <c r="R662" s="175"/>
    </row>
    <row r="663" spans="18:18" x14ac:dyDescent="0.25">
      <c r="R663" s="175"/>
    </row>
    <row r="664" spans="18:18" x14ac:dyDescent="0.25">
      <c r="R664" s="175"/>
    </row>
    <row r="665" spans="18:18" x14ac:dyDescent="0.25">
      <c r="R665" s="175"/>
    </row>
    <row r="666" spans="18:18" x14ac:dyDescent="0.25">
      <c r="R666" s="175"/>
    </row>
    <row r="667" spans="18:18" x14ac:dyDescent="0.25">
      <c r="R667" s="175"/>
    </row>
    <row r="668" spans="18:18" x14ac:dyDescent="0.25">
      <c r="R668" s="175"/>
    </row>
    <row r="669" spans="18:18" x14ac:dyDescent="0.25">
      <c r="R669" s="175"/>
    </row>
    <row r="670" spans="18:18" x14ac:dyDescent="0.25">
      <c r="R670" s="175"/>
    </row>
    <row r="671" spans="18:18" x14ac:dyDescent="0.25">
      <c r="R671" s="175"/>
    </row>
    <row r="672" spans="18:18" x14ac:dyDescent="0.25">
      <c r="R672" s="175"/>
    </row>
    <row r="673" spans="18:18" x14ac:dyDescent="0.25">
      <c r="R673" s="175"/>
    </row>
    <row r="674" spans="18:18" x14ac:dyDescent="0.25">
      <c r="R674" s="175"/>
    </row>
    <row r="675" spans="18:18" x14ac:dyDescent="0.25">
      <c r="R675" s="175"/>
    </row>
    <row r="676" spans="18:18" x14ac:dyDescent="0.25">
      <c r="R676" s="175"/>
    </row>
    <row r="677" spans="18:18" x14ac:dyDescent="0.25">
      <c r="R677" s="175"/>
    </row>
    <row r="678" spans="18:18" x14ac:dyDescent="0.25">
      <c r="R678" s="175"/>
    </row>
    <row r="679" spans="18:18" x14ac:dyDescent="0.25">
      <c r="R679" s="175"/>
    </row>
    <row r="680" spans="18:18" x14ac:dyDescent="0.25">
      <c r="R680" s="175"/>
    </row>
    <row r="681" spans="18:18" x14ac:dyDescent="0.25">
      <c r="R681" s="175"/>
    </row>
    <row r="682" spans="18:18" x14ac:dyDescent="0.25">
      <c r="R682" s="175"/>
    </row>
    <row r="683" spans="18:18" x14ac:dyDescent="0.25">
      <c r="R683" s="175"/>
    </row>
    <row r="684" spans="18:18" x14ac:dyDescent="0.25">
      <c r="R684" s="175"/>
    </row>
    <row r="685" spans="18:18" x14ac:dyDescent="0.25">
      <c r="R685" s="175"/>
    </row>
    <row r="686" spans="18:18" x14ac:dyDescent="0.25">
      <c r="R686" s="175"/>
    </row>
    <row r="687" spans="18:18" x14ac:dyDescent="0.25">
      <c r="R687" s="175"/>
    </row>
    <row r="688" spans="18:18" x14ac:dyDescent="0.25">
      <c r="R688" s="175"/>
    </row>
    <row r="689" spans="18:18" x14ac:dyDescent="0.25">
      <c r="R689" s="175"/>
    </row>
  </sheetData>
  <sortState ref="A115:Q120">
    <sortCondition ref="A115:A120"/>
  </sortState>
  <customSheetViews>
    <customSheetView guid="{08C97B7F-67EE-4463-AA3D-5024C5CFCC42}" topLeftCell="A22">
      <selection activeCell="X58" sqref="X58"/>
      <pageMargins left="0.7" right="0.7" top="0.75" bottom="0.75" header="0.3" footer="0.3"/>
      <pageSetup orientation="portrait" r:id="rId1"/>
    </customSheetView>
  </customSheetViews>
  <mergeCells count="109">
    <mergeCell ref="D1:E1"/>
    <mergeCell ref="F23:N23"/>
    <mergeCell ref="F24:N24"/>
    <mergeCell ref="F25:N25"/>
    <mergeCell ref="F26:N26"/>
    <mergeCell ref="F27:N27"/>
    <mergeCell ref="F59:N59"/>
    <mergeCell ref="F60:N60"/>
    <mergeCell ref="F49:N49"/>
    <mergeCell ref="F54:N54"/>
    <mergeCell ref="F41:N41"/>
    <mergeCell ref="F28:N28"/>
    <mergeCell ref="F29:N29"/>
    <mergeCell ref="F30:N30"/>
    <mergeCell ref="F31:N31"/>
    <mergeCell ref="F33:N33"/>
    <mergeCell ref="F36:N36"/>
    <mergeCell ref="F42:N42"/>
    <mergeCell ref="F51:N51"/>
    <mergeCell ref="F32:N32"/>
    <mergeCell ref="F50:N50"/>
    <mergeCell ref="F34:N34"/>
    <mergeCell ref="F35:N35"/>
    <mergeCell ref="F53:N53"/>
    <mergeCell ref="F109:N109"/>
    <mergeCell ref="F110:N110"/>
    <mergeCell ref="F111:N111"/>
    <mergeCell ref="F112:N112"/>
    <mergeCell ref="F117:N117"/>
    <mergeCell ref="F118:N118"/>
    <mergeCell ref="F119:N119"/>
    <mergeCell ref="F120:N120"/>
    <mergeCell ref="A20:D20"/>
    <mergeCell ref="A70:D70"/>
    <mergeCell ref="F61:N61"/>
    <mergeCell ref="F62:N62"/>
    <mergeCell ref="F63:N63"/>
    <mergeCell ref="F65:N65"/>
    <mergeCell ref="F105:N105"/>
    <mergeCell ref="F106:N106"/>
    <mergeCell ref="F107:N107"/>
    <mergeCell ref="F108:N108"/>
    <mergeCell ref="F73:N73"/>
    <mergeCell ref="F74:N74"/>
    <mergeCell ref="F78:N78"/>
    <mergeCell ref="F79:N79"/>
    <mergeCell ref="F80:N80"/>
    <mergeCell ref="F102:N102"/>
    <mergeCell ref="F103:N103"/>
    <mergeCell ref="F104:N104"/>
    <mergeCell ref="F43:N43"/>
    <mergeCell ref="F44:N44"/>
    <mergeCell ref="F45:N45"/>
    <mergeCell ref="F46:N46"/>
    <mergeCell ref="F47:N47"/>
    <mergeCell ref="F48:N48"/>
    <mergeCell ref="F75:N75"/>
    <mergeCell ref="F76:N76"/>
    <mergeCell ref="F77:N77"/>
    <mergeCell ref="F52:N52"/>
    <mergeCell ref="F64:N64"/>
    <mergeCell ref="F121:N121"/>
    <mergeCell ref="F152:N152"/>
    <mergeCell ref="F153:N153"/>
    <mergeCell ref="F154:N154"/>
    <mergeCell ref="F155:N155"/>
    <mergeCell ref="F156:N156"/>
    <mergeCell ref="F157:N157"/>
    <mergeCell ref="F158:N158"/>
    <mergeCell ref="F159:N159"/>
    <mergeCell ref="F124:N124"/>
    <mergeCell ref="F125:N125"/>
    <mergeCell ref="F126:N126"/>
    <mergeCell ref="F127:N127"/>
    <mergeCell ref="F128:N128"/>
    <mergeCell ref="F129:N129"/>
    <mergeCell ref="F130:N130"/>
    <mergeCell ref="F135:N135"/>
    <mergeCell ref="F136:N136"/>
    <mergeCell ref="F141:N141"/>
    <mergeCell ref="F142:N142"/>
    <mergeCell ref="F137:N137"/>
    <mergeCell ref="F140:N140"/>
    <mergeCell ref="F122:N122"/>
    <mergeCell ref="F123:N123"/>
    <mergeCell ref="H167:N167"/>
    <mergeCell ref="E170:N170"/>
    <mergeCell ref="A11:Q15"/>
    <mergeCell ref="F138:N138"/>
    <mergeCell ref="F139:N139"/>
    <mergeCell ref="F160:N160"/>
    <mergeCell ref="F161:N161"/>
    <mergeCell ref="F162:N162"/>
    <mergeCell ref="K69:N69"/>
    <mergeCell ref="F85:N85"/>
    <mergeCell ref="F86:N86"/>
    <mergeCell ref="F87:N87"/>
    <mergeCell ref="F88:N88"/>
    <mergeCell ref="F89:N89"/>
    <mergeCell ref="F90:N90"/>
    <mergeCell ref="F91:N91"/>
    <mergeCell ref="F92:N92"/>
    <mergeCell ref="F93:N93"/>
    <mergeCell ref="F94:N94"/>
    <mergeCell ref="F95:N95"/>
    <mergeCell ref="F96:N96"/>
    <mergeCell ref="F97:N97"/>
    <mergeCell ref="E147:N147"/>
    <mergeCell ref="F143:N143"/>
  </mergeCells>
  <dataValidations count="10">
    <dataValidation type="list" allowBlank="1" showInputMessage="1" showErrorMessage="1" sqref="C23:D36 C41:D54 C117:D130 C135:D143 C59:D65 C85:D97 C152:D162 C73:D80 C102:C112 D102:D104 D106:D112">
      <formula1>Quarter1</formula1>
    </dataValidation>
    <dataValidation type="list" allowBlank="1" showInputMessage="1" showErrorMessage="1" error="Please select from the drop down menu" sqref="E23:E36">
      <formula1>Salary</formula1>
    </dataValidation>
    <dataValidation type="list" allowBlank="1" showInputMessage="1" showErrorMessage="1" sqref="E152:E162">
      <formula1>Salaries</formula1>
    </dataValidation>
    <dataValidation type="list" allowBlank="1" showInputMessage="1" showErrorMessage="1" sqref="H8">
      <formula1>YesNo</formula1>
    </dataValidation>
    <dataValidation type="list" allowBlank="1" showInputMessage="1" showErrorMessage="1" error="Please Select from the Drop Down Menu" sqref="E85:E97">
      <formula1>Supplies</formula1>
    </dataValidation>
    <dataValidation type="list" allowBlank="1" showInputMessage="1" showErrorMessage="1" sqref="E135:E143">
      <formula1>Other</formula1>
    </dataValidation>
    <dataValidation allowBlank="1" showInputMessage="1" showErrorMessage="1" error="Please select from the drop down menu" sqref="E59:E65 E41:E54"/>
    <dataValidation type="list" allowBlank="1" showInputMessage="1" showErrorMessage="1" error="Please Select from the Drop Down Menu" sqref="E73:E80">
      <formula1>ContractedServices</formula1>
    </dataValidation>
    <dataValidation allowBlank="1" showInputMessage="1" showErrorMessage="1" error="Please Select from the Drop Down Menu" sqref="E117:E130"/>
    <dataValidation type="list" allowBlank="1" showInputMessage="1" showErrorMessage="1" error="Please Select from the Drop Down Menu" sqref="E102:E103 E105:E112 D105">
      <formula1>Telephone</formula1>
    </dataValidation>
  </dataValidations>
  <pageMargins left="0.7" right="0.7" top="0.75" bottom="0.75" header="0.3" footer="0.3"/>
  <pageSetup paperSize="5" scale="42"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workbookViewId="0">
      <selection activeCell="L20" sqref="L20"/>
    </sheetView>
  </sheetViews>
  <sheetFormatPr defaultRowHeight="15" x14ac:dyDescent="0.25"/>
  <cols>
    <col min="1" max="1" width="3" bestFit="1" customWidth="1"/>
    <col min="2" max="2" width="28.85546875" customWidth="1"/>
    <col min="3" max="3" width="12.42578125" customWidth="1"/>
    <col min="4" max="4" width="6.7109375" customWidth="1"/>
    <col min="5" max="5" width="3" bestFit="1" customWidth="1"/>
    <col min="6" max="6" width="28.140625" customWidth="1"/>
    <col min="7" max="7" width="12.5703125" bestFit="1" customWidth="1"/>
    <col min="8" max="8" width="6.85546875" customWidth="1"/>
    <col min="9" max="9" width="3" bestFit="1" customWidth="1"/>
    <col min="10" max="10" width="27.42578125" bestFit="1" customWidth="1"/>
    <col min="11" max="11" width="13.28515625" customWidth="1"/>
    <col min="12" max="12" width="6.5703125" customWidth="1"/>
    <col min="13" max="13" width="3" bestFit="1" customWidth="1"/>
    <col min="14" max="14" width="27.42578125" bestFit="1" customWidth="1"/>
    <col min="15" max="15" width="14.140625" customWidth="1"/>
    <col min="16" max="16" width="6.7109375" customWidth="1"/>
    <col min="18" max="18" width="3" bestFit="1" customWidth="1"/>
    <col min="19" max="19" width="27.42578125" bestFit="1" customWidth="1"/>
    <col min="22" max="22" width="27.42578125" bestFit="1" customWidth="1"/>
  </cols>
  <sheetData>
    <row r="1" spans="1:15" ht="18.75" x14ac:dyDescent="0.3">
      <c r="A1" s="263" t="s">
        <v>42</v>
      </c>
      <c r="B1" s="263"/>
      <c r="C1" s="263"/>
      <c r="E1" s="263" t="s">
        <v>38</v>
      </c>
      <c r="F1" s="263"/>
      <c r="G1" s="263"/>
      <c r="I1" s="263" t="s">
        <v>39</v>
      </c>
      <c r="J1" s="263"/>
      <c r="K1" s="263"/>
      <c r="M1" s="263" t="s">
        <v>40</v>
      </c>
      <c r="N1" s="263"/>
      <c r="O1" s="263"/>
    </row>
    <row r="2" spans="1:15" x14ac:dyDescent="0.25">
      <c r="A2" s="262" t="s">
        <v>2</v>
      </c>
      <c r="B2" s="262"/>
      <c r="C2" s="1" t="s">
        <v>0</v>
      </c>
      <c r="E2" s="262" t="s">
        <v>2</v>
      </c>
      <c r="F2" s="262"/>
      <c r="G2" s="1" t="s">
        <v>0</v>
      </c>
      <c r="I2" s="262" t="s">
        <v>2</v>
      </c>
      <c r="J2" s="262"/>
      <c r="K2" s="1" t="s">
        <v>0</v>
      </c>
      <c r="M2" s="262" t="s">
        <v>2</v>
      </c>
      <c r="N2" s="262"/>
      <c r="O2" s="1" t="s">
        <v>0</v>
      </c>
    </row>
    <row r="3" spans="1:15" x14ac:dyDescent="0.25">
      <c r="A3" s="264" t="s">
        <v>5</v>
      </c>
      <c r="B3" s="265"/>
      <c r="C3" s="108"/>
      <c r="E3" s="264" t="s">
        <v>5</v>
      </c>
      <c r="F3" s="265"/>
      <c r="G3" s="108"/>
      <c r="I3" s="264" t="s">
        <v>5</v>
      </c>
      <c r="J3" s="265"/>
      <c r="K3" s="108"/>
      <c r="M3" s="264" t="s">
        <v>5</v>
      </c>
      <c r="N3" s="265"/>
      <c r="O3" s="108"/>
    </row>
    <row r="4" spans="1:15" x14ac:dyDescent="0.25">
      <c r="A4" s="5">
        <v>1</v>
      </c>
      <c r="B4" s="6" t="s">
        <v>1</v>
      </c>
      <c r="C4" s="108">
        <f>SUMIF('Budget Detail &amp; Amendments'!E23:E36, B4, 'Budget Detail &amp; Amendments'!O23:O36)</f>
        <v>153730</v>
      </c>
      <c r="E4" s="5">
        <v>1</v>
      </c>
      <c r="F4" s="6" t="s">
        <v>1</v>
      </c>
      <c r="G4" s="108">
        <f>SUMIF('Budget Detail &amp; Amendments'!E23:E36, 'Budget Roll-Up'!F4, 'Budget Detail &amp; Amendments'!P23:P36)</f>
        <v>150818</v>
      </c>
      <c r="I4" s="5">
        <v>1</v>
      </c>
      <c r="J4" s="6" t="s">
        <v>1</v>
      </c>
      <c r="K4" s="108">
        <f>SUMIF('Budget Detail &amp; Amendments'!E23:E36, 'Budget Roll-Up'!J4, 'Budget Detail &amp; Amendments'!R23:R36)</f>
        <v>159126</v>
      </c>
      <c r="M4" s="5">
        <v>1</v>
      </c>
      <c r="N4" s="6" t="s">
        <v>1</v>
      </c>
      <c r="O4" s="108">
        <f>SUMIF('Budget Detail &amp; Amendments'!E23:E36, 'Budget Roll-Up'!N4, 'Budget Detail &amp; Amendments'!T23:T36)</f>
        <v>0</v>
      </c>
    </row>
    <row r="5" spans="1:15" x14ac:dyDescent="0.25">
      <c r="A5" s="5">
        <v>2</v>
      </c>
      <c r="B5" s="6" t="s">
        <v>3</v>
      </c>
      <c r="C5" s="108">
        <f>SUMIF('Budget Detail &amp; Amendments'!E23:E36, B5, 'Budget Detail &amp; Amendments'!O23:O36)</f>
        <v>5000</v>
      </c>
      <c r="E5" s="5">
        <v>2</v>
      </c>
      <c r="F5" s="6" t="s">
        <v>3</v>
      </c>
      <c r="G5" s="108">
        <f>SUMIF('Budget Detail &amp; Amendments'!E23:E36, 'Budget Roll-Up'!F5, 'Budget Detail &amp; Amendments'!P23:P36)</f>
        <v>4000</v>
      </c>
      <c r="I5" s="5">
        <v>2</v>
      </c>
      <c r="J5" s="6" t="s">
        <v>3</v>
      </c>
      <c r="K5" s="108">
        <f>SUMIF('Budget Detail &amp; Amendments'!E23:E36, 'Budget Roll-Up'!J5, 'Budget Detail &amp; Amendments'!R23:R36)</f>
        <v>2521</v>
      </c>
      <c r="M5" s="5">
        <v>2</v>
      </c>
      <c r="N5" s="6" t="s">
        <v>3</v>
      </c>
      <c r="O5" s="108">
        <f>SUMIF('Budget Detail &amp; Amendments'!E23:E36, 'Budget Roll-Up'!N5, 'Budget Detail &amp; Amendments'!T23:T36)</f>
        <v>0</v>
      </c>
    </row>
    <row r="6" spans="1:15" x14ac:dyDescent="0.25">
      <c r="A6" s="5">
        <v>3</v>
      </c>
      <c r="B6" s="6" t="s">
        <v>4</v>
      </c>
      <c r="C6" s="108">
        <f>SUM('Budget Detail &amp; Amendments'!O55,'Budget Detail &amp; Amendments'!O66)</f>
        <v>77364</v>
      </c>
      <c r="E6" s="5">
        <v>3</v>
      </c>
      <c r="F6" s="6" t="s">
        <v>4</v>
      </c>
      <c r="G6" s="108">
        <f>SUM('Budget Detail &amp; Amendments'!P55,'Budget Detail &amp; Amendments'!P66)</f>
        <v>76737</v>
      </c>
      <c r="I6" s="5">
        <v>3</v>
      </c>
      <c r="J6" s="6" t="s">
        <v>4</v>
      </c>
      <c r="K6" s="108">
        <f>SUM('Budget Detail &amp; Amendments'!R55,'Budget Detail &amp; Amendments'!R66)</f>
        <v>76122</v>
      </c>
      <c r="M6" s="5">
        <v>3</v>
      </c>
      <c r="N6" s="6" t="s">
        <v>4</v>
      </c>
      <c r="O6" s="108">
        <f>SUM('Budget Detail &amp; Amendments'!T55,'Budget Detail &amp; Amendments'!T66)</f>
        <v>0</v>
      </c>
    </row>
    <row r="7" spans="1:15" x14ac:dyDescent="0.25">
      <c r="A7" s="7">
        <v>4</v>
      </c>
      <c r="B7" s="8" t="s">
        <v>6</v>
      </c>
      <c r="C7" s="109">
        <f>SUM(C4:C6)</f>
        <v>236094</v>
      </c>
      <c r="E7" s="7">
        <v>4</v>
      </c>
      <c r="F7" s="8" t="s">
        <v>6</v>
      </c>
      <c r="G7" s="109">
        <f>SUM(G4:G6)</f>
        <v>231555</v>
      </c>
      <c r="I7" s="7">
        <v>4</v>
      </c>
      <c r="J7" s="8" t="s">
        <v>6</v>
      </c>
      <c r="K7" s="109">
        <f>SUM(K4:K6)</f>
        <v>237769</v>
      </c>
      <c r="M7" s="7">
        <v>4</v>
      </c>
      <c r="N7" s="8" t="s">
        <v>6</v>
      </c>
      <c r="O7" s="109">
        <f>SUM(O4:O6)</f>
        <v>0</v>
      </c>
    </row>
    <row r="8" spans="1:15" x14ac:dyDescent="0.25">
      <c r="G8" s="110"/>
      <c r="K8" s="110"/>
      <c r="O8" s="110"/>
    </row>
    <row r="9" spans="1:15" x14ac:dyDescent="0.25">
      <c r="A9" s="262" t="s">
        <v>7</v>
      </c>
      <c r="B9" s="262"/>
      <c r="E9" s="262" t="s">
        <v>7</v>
      </c>
      <c r="F9" s="262"/>
      <c r="G9" s="110"/>
      <c r="I9" s="262" t="s">
        <v>7</v>
      </c>
      <c r="J9" s="262"/>
      <c r="K9" s="110"/>
      <c r="M9" s="262" t="s">
        <v>7</v>
      </c>
      <c r="N9" s="262"/>
      <c r="O9" s="110"/>
    </row>
    <row r="10" spans="1:15" x14ac:dyDescent="0.25">
      <c r="A10" s="5">
        <v>5</v>
      </c>
      <c r="B10" s="6" t="s">
        <v>8</v>
      </c>
      <c r="C10" s="108">
        <f>SUMIF('Budget Detail &amp; Amendments'!E73:E80, B10, 'Budget Detail &amp; Amendments'!O73:O80)</f>
        <v>15000</v>
      </c>
      <c r="E10" s="5">
        <v>5</v>
      </c>
      <c r="F10" s="6" t="s">
        <v>8</v>
      </c>
      <c r="G10" s="108">
        <f>SUMIF('Budget Detail &amp; Amendments'!E73:E80, 'Budget Roll-Up'!F10, 'Budget Detail &amp; Amendments'!P73:P80)</f>
        <v>14500</v>
      </c>
      <c r="I10" s="5">
        <v>5</v>
      </c>
      <c r="J10" s="6" t="s">
        <v>8</v>
      </c>
      <c r="K10" s="108">
        <f>SUMIF('Budget Detail &amp; Amendments'!E73:E80, 'Budget Roll-Up'!J10, 'Budget Detail &amp; Amendments'!R73:R80)</f>
        <v>14500</v>
      </c>
      <c r="M10" s="5">
        <v>5</v>
      </c>
      <c r="N10" s="6" t="s">
        <v>8</v>
      </c>
      <c r="O10" s="108">
        <f>SUMIF('Budget Detail &amp; Amendments'!E73:E80, 'Budget Roll-Up'!N10, 'Budget Detail &amp; Amendments'!T73:T80)</f>
        <v>0</v>
      </c>
    </row>
    <row r="11" spans="1:15" x14ac:dyDescent="0.25">
      <c r="A11" s="5">
        <v>6</v>
      </c>
      <c r="B11" s="6" t="s">
        <v>9</v>
      </c>
      <c r="C11" s="108"/>
      <c r="E11" s="5">
        <v>6</v>
      </c>
      <c r="F11" s="6" t="s">
        <v>9</v>
      </c>
      <c r="G11" s="108"/>
      <c r="I11" s="5">
        <v>6</v>
      </c>
      <c r="J11" s="6" t="s">
        <v>9</v>
      </c>
      <c r="K11" s="108"/>
      <c r="M11" s="5">
        <v>6</v>
      </c>
      <c r="N11" s="6" t="s">
        <v>9</v>
      </c>
      <c r="O11" s="108"/>
    </row>
    <row r="12" spans="1:15" x14ac:dyDescent="0.25">
      <c r="A12" s="5">
        <v>7</v>
      </c>
      <c r="B12" s="6" t="s">
        <v>10</v>
      </c>
      <c r="C12" s="108">
        <f>SUMIF('Budget Detail &amp; Amendments'!E73:E80, 'Budget Roll-Up'!B12, 'Budget Detail &amp; Amendments'!O73:O80)</f>
        <v>1000</v>
      </c>
      <c r="E12" s="5">
        <v>7</v>
      </c>
      <c r="F12" s="6" t="s">
        <v>10</v>
      </c>
      <c r="G12" s="108">
        <f>SUMIF('Budget Detail &amp; Amendments'!E73:E80, 'Budget Roll-Up'!F12, 'Budget Detail &amp; Amendments'!P73:P80)</f>
        <v>1000</v>
      </c>
      <c r="I12" s="5">
        <v>7</v>
      </c>
      <c r="J12" s="6" t="s">
        <v>10</v>
      </c>
      <c r="K12" s="108">
        <f>SUMIF('Budget Detail &amp; Amendments'!E73:E80, 'Budget Roll-Up'!J12, 'Budget Detail &amp; Amendments'!R73:R80)</f>
        <v>0</v>
      </c>
      <c r="M12" s="5">
        <v>7</v>
      </c>
      <c r="N12" s="6" t="s">
        <v>10</v>
      </c>
      <c r="O12" s="108">
        <f>SUMIF('Budget Detail &amp; Amendments'!E73:E80, 'Budget Roll-Up'!N12, 'Budget Detail &amp; Amendments'!T73:T80)</f>
        <v>0</v>
      </c>
    </row>
    <row r="13" spans="1:15" x14ac:dyDescent="0.25">
      <c r="A13" s="5">
        <v>8</v>
      </c>
      <c r="B13" s="6" t="s">
        <v>13</v>
      </c>
      <c r="C13" s="108">
        <f>SUMIF('Budget Detail &amp; Amendments'!E85:E97, 'Budget Roll-Up'!B13, 'Budget Detail &amp; Amendments'!O85:O97)</f>
        <v>2729</v>
      </c>
      <c r="E13" s="5">
        <v>8</v>
      </c>
      <c r="F13" s="6" t="s">
        <v>13</v>
      </c>
      <c r="G13" s="108">
        <f>SUMIF('Budget Detail &amp; Amendments'!E85:E97, 'Budget Roll-Up'!F13, 'Budget Detail &amp; Amendments'!P85:P97)</f>
        <v>2416</v>
      </c>
      <c r="I13" s="5">
        <v>8</v>
      </c>
      <c r="J13" s="6" t="s">
        <v>13</v>
      </c>
      <c r="K13" s="108">
        <f>SUMIF('Budget Detail &amp; Amendments'!E85:E97, 'Budget Roll-Up'!J13, 'Budget Detail &amp; Amendments'!R85:R97)</f>
        <v>4312</v>
      </c>
      <c r="M13" s="5">
        <v>8</v>
      </c>
      <c r="N13" s="6" t="s">
        <v>13</v>
      </c>
      <c r="O13" s="108">
        <f>SUMIF('Budget Detail &amp; Amendments'!E85:E97, 'Budget Roll-Up'!N13, 'Budget Detail &amp; Amendments'!T85:T97)</f>
        <v>0</v>
      </c>
    </row>
    <row r="14" spans="1:15" x14ac:dyDescent="0.25">
      <c r="A14" s="5">
        <v>9</v>
      </c>
      <c r="B14" s="6" t="s">
        <v>11</v>
      </c>
      <c r="C14" s="108">
        <f>SUMIF('Budget Detail &amp; Amendments'!E85:E97, 'Budget Roll-Up'!B14, 'Budget Detail &amp; Amendments'!O85:O97)</f>
        <v>4500</v>
      </c>
      <c r="E14" s="5">
        <v>9</v>
      </c>
      <c r="F14" s="6" t="s">
        <v>11</v>
      </c>
      <c r="G14" s="108">
        <f>SUMIF('Budget Detail &amp; Amendments'!E85:E97, 'Budget Roll-Up'!F14, 'Budget Detail &amp; Amendments'!P85:P97)</f>
        <v>1430</v>
      </c>
      <c r="I14" s="5">
        <v>9</v>
      </c>
      <c r="J14" s="6" t="s">
        <v>11</v>
      </c>
      <c r="K14" s="108">
        <f>SUMIF('Budget Detail &amp; Amendments'!E85:E97, 'Budget Roll-Up'!J14, 'Budget Detail &amp; Amendments'!R85:R97)</f>
        <v>430</v>
      </c>
      <c r="M14" s="5">
        <v>9</v>
      </c>
      <c r="N14" s="6" t="s">
        <v>11</v>
      </c>
      <c r="O14" s="108">
        <f>SUMIF('Budget Detail &amp; Amendments'!E85:E97, 'Budget Roll-Up'!N14, 'Budget Detail &amp; Amendments'!T85:T97)</f>
        <v>0</v>
      </c>
    </row>
    <row r="15" spans="1:15" x14ac:dyDescent="0.25">
      <c r="A15" s="5">
        <v>10</v>
      </c>
      <c r="B15" s="6" t="s">
        <v>12</v>
      </c>
      <c r="C15" s="108">
        <f>SUMIF('Budget Detail &amp; Amendments'!E102:E112, 'Budget Roll-Up'!B15, 'Budget Detail &amp; Amendments'!O102:O112)</f>
        <v>200</v>
      </c>
      <c r="E15" s="5">
        <v>10</v>
      </c>
      <c r="F15" s="6" t="s">
        <v>12</v>
      </c>
      <c r="G15" s="108">
        <f>SUMIF('Budget Detail &amp; Amendments'!E102:E112, 'Budget Roll-Up'!F15, 'Budget Detail &amp; Amendments'!P102:P112)</f>
        <v>200</v>
      </c>
      <c r="I15" s="5">
        <v>10</v>
      </c>
      <c r="J15" s="6" t="s">
        <v>12</v>
      </c>
      <c r="K15" s="108">
        <f>SUMIF('Budget Detail &amp; Amendments'!E102:E112, 'Budget Roll-Up'!J15, 'Budget Detail &amp; Amendments'!R102:R112)</f>
        <v>200</v>
      </c>
      <c r="M15" s="5">
        <v>10</v>
      </c>
      <c r="N15" s="6" t="s">
        <v>12</v>
      </c>
      <c r="O15" s="108">
        <f>SUMIF('Budget Detail &amp; Amendments'!E102:E112, 'Budget Roll-Up'!N15, 'Budget Detail &amp; Amendments'!T102:T112)</f>
        <v>0</v>
      </c>
    </row>
    <row r="16" spans="1:15" x14ac:dyDescent="0.25">
      <c r="A16" s="5">
        <v>11</v>
      </c>
      <c r="B16" s="6" t="s">
        <v>14</v>
      </c>
      <c r="C16" s="108">
        <f>SUMIF('Budget Detail &amp; Amendments'!E102:E112, 'Budget Roll-Up'!B16, 'Budget Detail &amp; Amendments'!O102:O112)</f>
        <v>912</v>
      </c>
      <c r="E16" s="5">
        <v>11</v>
      </c>
      <c r="F16" s="6" t="s">
        <v>14</v>
      </c>
      <c r="G16" s="108">
        <f>SUMIF('Budget Detail &amp; Amendments'!E102:E112, 'Budget Roll-Up'!F16, 'Budget Detail &amp; Amendments'!P102:P112)</f>
        <v>912</v>
      </c>
      <c r="I16" s="5">
        <v>11</v>
      </c>
      <c r="J16" s="6" t="s">
        <v>14</v>
      </c>
      <c r="K16" s="108">
        <f>SUMIF('Budget Detail &amp; Amendments'!E102:E112, 'Budget Roll-Up'!J16, 'Budget Detail &amp; Amendments'!R102:R112)</f>
        <v>912</v>
      </c>
      <c r="M16" s="5">
        <v>11</v>
      </c>
      <c r="N16" s="6" t="s">
        <v>14</v>
      </c>
      <c r="O16" s="108">
        <f>SUMIF('Budget Detail &amp; Amendments'!E102:E112, 'Budget Roll-Up'!N16, 'Budget Detail &amp; Amendments'!T102:T112)</f>
        <v>0</v>
      </c>
    </row>
    <row r="17" spans="1:15" x14ac:dyDescent="0.25">
      <c r="A17" s="5">
        <v>12</v>
      </c>
      <c r="B17" s="9" t="s">
        <v>15</v>
      </c>
      <c r="C17" s="108">
        <f>'Budget Detail &amp; Amendments'!O131</f>
        <v>10500</v>
      </c>
      <c r="E17" s="5">
        <v>12</v>
      </c>
      <c r="F17" s="9" t="s">
        <v>15</v>
      </c>
      <c r="G17" s="108">
        <f>SUM('Budget Detail &amp; Amendments'!P131)</f>
        <v>17350</v>
      </c>
      <c r="I17" s="5">
        <v>12</v>
      </c>
      <c r="J17" s="9" t="s">
        <v>15</v>
      </c>
      <c r="K17" s="108">
        <f>SUM('Budget Detail &amp; Amendments'!R131)</f>
        <v>11384</v>
      </c>
      <c r="M17" s="5">
        <v>12</v>
      </c>
      <c r="N17" s="9" t="s">
        <v>15</v>
      </c>
      <c r="O17" s="108">
        <f>SUM('Budget Detail &amp; Amendments'!T131)</f>
        <v>0</v>
      </c>
    </row>
    <row r="18" spans="1:15" x14ac:dyDescent="0.25">
      <c r="A18" s="5">
        <v>13</v>
      </c>
      <c r="B18" s="9" t="s">
        <v>16</v>
      </c>
      <c r="C18" s="108"/>
      <c r="E18" s="5">
        <v>13</v>
      </c>
      <c r="F18" s="9" t="s">
        <v>16</v>
      </c>
      <c r="G18" s="108"/>
      <c r="I18" s="5">
        <v>13</v>
      </c>
      <c r="J18" s="9" t="s">
        <v>16</v>
      </c>
      <c r="K18" s="108"/>
      <c r="M18" s="5">
        <v>13</v>
      </c>
      <c r="N18" s="9" t="s">
        <v>16</v>
      </c>
      <c r="O18" s="108"/>
    </row>
    <row r="19" spans="1:15" x14ac:dyDescent="0.25">
      <c r="A19" s="5">
        <v>14</v>
      </c>
      <c r="B19" s="9" t="s">
        <v>17</v>
      </c>
      <c r="C19" s="108"/>
      <c r="E19" s="5">
        <v>14</v>
      </c>
      <c r="F19" s="9" t="s">
        <v>17</v>
      </c>
      <c r="G19" s="108"/>
      <c r="I19" s="5">
        <v>14</v>
      </c>
      <c r="J19" s="9" t="s">
        <v>17</v>
      </c>
      <c r="K19" s="108"/>
      <c r="M19" s="5">
        <v>14</v>
      </c>
      <c r="N19" s="9" t="s">
        <v>17</v>
      </c>
      <c r="O19" s="108"/>
    </row>
    <row r="20" spans="1:15" x14ac:dyDescent="0.25">
      <c r="A20" s="5">
        <v>15</v>
      </c>
      <c r="B20" s="9" t="s">
        <v>18</v>
      </c>
      <c r="C20" s="108"/>
      <c r="E20" s="5">
        <v>15</v>
      </c>
      <c r="F20" s="9" t="s">
        <v>18</v>
      </c>
      <c r="G20" s="108"/>
      <c r="I20" s="5">
        <v>15</v>
      </c>
      <c r="J20" s="9" t="s">
        <v>18</v>
      </c>
      <c r="K20" s="108"/>
      <c r="M20" s="5">
        <v>15</v>
      </c>
      <c r="N20" s="9" t="s">
        <v>18</v>
      </c>
      <c r="O20" s="108"/>
    </row>
    <row r="21" spans="1:15" x14ac:dyDescent="0.25">
      <c r="A21" s="5">
        <v>16</v>
      </c>
      <c r="B21" s="9" t="s">
        <v>19</v>
      </c>
      <c r="C21" s="108">
        <f>SUMIF('Budget Detail &amp; Amendments'!E135:E143, 'Budget Roll-Up'!B21, 'Budget Detail &amp; Amendments'!O135:O143)</f>
        <v>0</v>
      </c>
      <c r="E21" s="5">
        <v>16</v>
      </c>
      <c r="F21" s="9" t="s">
        <v>19</v>
      </c>
      <c r="G21" s="108">
        <f>SUMIF('Budget Detail &amp; Amendments'!E135:E143, 'Budget Roll-Up'!F21, 'Budget Detail &amp; Amendments'!P135:P143)</f>
        <v>0</v>
      </c>
      <c r="I21" s="5">
        <v>16</v>
      </c>
      <c r="J21" s="9" t="s">
        <v>19</v>
      </c>
      <c r="K21" s="108">
        <f>SUMIF('Budget Detail &amp; Amendments'!E135:E143, 'Budget Roll-Up'!J21, 'Budget Detail &amp; Amendments'!R135:R143)</f>
        <v>0</v>
      </c>
      <c r="M21" s="5">
        <v>16</v>
      </c>
      <c r="N21" s="9" t="s">
        <v>19</v>
      </c>
      <c r="O21" s="108">
        <f>SUMIF('Budget Detail &amp; Amendments'!E135:E143, 'Budget Roll-Up'!N21, 'Budget Detail &amp; Amendments'!T135:T143)</f>
        <v>0</v>
      </c>
    </row>
    <row r="22" spans="1:15" x14ac:dyDescent="0.25">
      <c r="A22" s="5">
        <v>17</v>
      </c>
      <c r="B22" s="9" t="s">
        <v>20</v>
      </c>
      <c r="C22" s="108">
        <f>SUMIF('Budget Detail &amp; Amendments'!E135:E143, 'Budget Roll-Up'!B22, 'Budget Detail &amp; Amendments'!O135:O143)</f>
        <v>0</v>
      </c>
      <c r="E22" s="5">
        <v>17</v>
      </c>
      <c r="F22" s="9" t="s">
        <v>20</v>
      </c>
      <c r="G22" s="108">
        <f>SUMIF('Budget Detail &amp; Amendments'!E135:E143, 'Budget Roll-Up'!F22, 'Budget Detail &amp; Amendments'!P135:P143)</f>
        <v>0</v>
      </c>
      <c r="I22" s="5">
        <v>17</v>
      </c>
      <c r="J22" s="9" t="s">
        <v>20</v>
      </c>
      <c r="K22" s="108">
        <f>SUMIF('Budget Detail &amp; Amendments'!E135:E143, 'Budget Roll-Up'!J22, 'Budget Detail &amp; Amendments'!R135:R143)</f>
        <v>0</v>
      </c>
      <c r="M22" s="5">
        <v>17</v>
      </c>
      <c r="N22" s="9" t="s">
        <v>20</v>
      </c>
      <c r="O22" s="108">
        <f>SUMIF('Budget Detail &amp; Amendments'!E135:E143, 'Budget Roll-Up'!N22, 'Budget Detail &amp; Amendments'!T135:T143)</f>
        <v>0</v>
      </c>
    </row>
    <row r="23" spans="1:15" x14ac:dyDescent="0.25">
      <c r="A23" s="5">
        <v>18</v>
      </c>
      <c r="B23" s="9" t="s">
        <v>21</v>
      </c>
      <c r="C23" s="108">
        <f>SUMIF('Budget Detail &amp; Amendments'!E135:E143, 'Budget Roll-Up'!B23, 'Budget Detail &amp; Amendments'!O135:O143)</f>
        <v>0</v>
      </c>
      <c r="E23" s="5">
        <v>18</v>
      </c>
      <c r="F23" s="9" t="s">
        <v>21</v>
      </c>
      <c r="G23" s="108">
        <f>SUMIF('Budget Detail &amp; Amendments'!E135:E143, 'Budget Roll-Up'!F23, 'Budget Detail &amp; Amendments'!P135:P143)</f>
        <v>0</v>
      </c>
      <c r="I23" s="5">
        <v>18</v>
      </c>
      <c r="J23" s="9" t="s">
        <v>21</v>
      </c>
      <c r="K23" s="108">
        <f>SUMIF('Budget Detail &amp; Amendments'!E135:E143, 'Budget Roll-Up'!J23, 'Budget Detail &amp; Amendments'!R135:R143)</f>
        <v>0</v>
      </c>
      <c r="M23" s="5">
        <v>18</v>
      </c>
      <c r="N23" s="9" t="s">
        <v>21</v>
      </c>
      <c r="O23" s="108">
        <f>SUMIF('Budget Detail &amp; Amendments'!E135:E143, 'Budget Roll-Up'!N23, 'Budget Detail &amp; Amendments'!T135:T143)</f>
        <v>0</v>
      </c>
    </row>
    <row r="24" spans="1:15" x14ac:dyDescent="0.25">
      <c r="A24" s="7">
        <v>19</v>
      </c>
      <c r="B24" s="8" t="s">
        <v>22</v>
      </c>
      <c r="C24" s="108">
        <f>SUM(C10:C23)</f>
        <v>34841</v>
      </c>
      <c r="E24" s="7">
        <v>19</v>
      </c>
      <c r="F24" s="8" t="s">
        <v>22</v>
      </c>
      <c r="G24" s="108">
        <f>SUM(G10:G23)</f>
        <v>37808</v>
      </c>
      <c r="I24" s="7">
        <v>19</v>
      </c>
      <c r="J24" s="8" t="s">
        <v>22</v>
      </c>
      <c r="K24" s="108">
        <f>SUM(K10:K23)</f>
        <v>31738</v>
      </c>
      <c r="M24" s="7">
        <v>19</v>
      </c>
      <c r="N24" s="8" t="s">
        <v>22</v>
      </c>
      <c r="O24" s="108">
        <f>SUM(O10:O23)</f>
        <v>0</v>
      </c>
    </row>
    <row r="25" spans="1:15" x14ac:dyDescent="0.25">
      <c r="C25" s="110"/>
      <c r="G25" s="110"/>
      <c r="K25" s="110"/>
      <c r="O25" s="110"/>
    </row>
    <row r="26" spans="1:15" x14ac:dyDescent="0.25">
      <c r="A26" s="10">
        <v>20</v>
      </c>
      <c r="B26" s="8" t="s">
        <v>23</v>
      </c>
      <c r="C26" s="108">
        <f>'Budget Detail &amp; Amendments'!O167</f>
        <v>13797</v>
      </c>
      <c r="E26" s="10">
        <v>20</v>
      </c>
      <c r="F26" s="8" t="s">
        <v>23</v>
      </c>
      <c r="G26" s="108">
        <f>'Budget Detail &amp; Amendments'!P167</f>
        <v>13797</v>
      </c>
      <c r="I26" s="10">
        <v>20</v>
      </c>
      <c r="J26" s="8" t="s">
        <v>23</v>
      </c>
      <c r="K26" s="108">
        <f>SUM('Budget Detail &amp; Amendments'!R167)</f>
        <v>13485</v>
      </c>
      <c r="M26" s="10">
        <v>20</v>
      </c>
      <c r="N26" s="8" t="s">
        <v>23</v>
      </c>
      <c r="O26" s="108">
        <f>SUM('Budget Detail &amp; Amendments'!T167)</f>
        <v>0</v>
      </c>
    </row>
    <row r="27" spans="1:15" x14ac:dyDescent="0.25">
      <c r="A27" s="1"/>
      <c r="B27" s="1"/>
      <c r="C27" s="110"/>
      <c r="E27" s="1"/>
      <c r="F27" s="1"/>
      <c r="G27" s="110"/>
      <c r="I27" s="1"/>
      <c r="J27" s="1"/>
      <c r="K27" s="110"/>
      <c r="M27" s="1"/>
      <c r="N27" s="1"/>
      <c r="O27" s="110"/>
    </row>
    <row r="28" spans="1:15" x14ac:dyDescent="0.25">
      <c r="A28" s="7">
        <v>21</v>
      </c>
      <c r="B28" s="8" t="s">
        <v>24</v>
      </c>
      <c r="C28" s="108">
        <f>'Budget Detail &amp; Amendments'!O163</f>
        <v>5000</v>
      </c>
      <c r="E28" s="7">
        <v>21</v>
      </c>
      <c r="F28" s="8" t="s">
        <v>24</v>
      </c>
      <c r="G28" s="108">
        <f>SUM('Budget Detail &amp; Amendments'!P163)</f>
        <v>6572</v>
      </c>
      <c r="I28" s="7">
        <v>21</v>
      </c>
      <c r="J28" s="8" t="s">
        <v>24</v>
      </c>
      <c r="K28" s="108">
        <f>SUM('Budget Detail &amp; Amendments'!R163)</f>
        <v>6572</v>
      </c>
      <c r="M28" s="7">
        <v>21</v>
      </c>
      <c r="N28" s="8" t="s">
        <v>24</v>
      </c>
      <c r="O28" s="108">
        <f>SUM('Budget Detail &amp; Amendments'!T163)</f>
        <v>0</v>
      </c>
    </row>
    <row r="29" spans="1:15" x14ac:dyDescent="0.25">
      <c r="A29" s="2"/>
      <c r="B29" s="1"/>
      <c r="C29" s="110"/>
      <c r="E29" s="2"/>
      <c r="F29" s="1"/>
      <c r="G29" s="110"/>
      <c r="I29" s="2"/>
      <c r="J29" s="1"/>
      <c r="K29" s="110"/>
      <c r="M29" s="2"/>
      <c r="N29" s="1"/>
      <c r="O29" s="110"/>
    </row>
    <row r="30" spans="1:15" x14ac:dyDescent="0.25">
      <c r="A30" s="7">
        <v>22</v>
      </c>
      <c r="B30" s="8" t="s">
        <v>25</v>
      </c>
      <c r="C30" s="108">
        <f>SUM(C7,C24,C26,C28)</f>
        <v>289732</v>
      </c>
      <c r="E30" s="7">
        <v>22</v>
      </c>
      <c r="F30" s="8" t="s">
        <v>25</v>
      </c>
      <c r="G30" s="108">
        <f>SUM(G7,G24,G26,G28)</f>
        <v>289732</v>
      </c>
      <c r="I30" s="7">
        <v>22</v>
      </c>
      <c r="J30" s="8" t="s">
        <v>25</v>
      </c>
      <c r="K30" s="108">
        <f>SUM(K7,K24,K26,K28)</f>
        <v>289564</v>
      </c>
      <c r="M30" s="7">
        <v>22</v>
      </c>
      <c r="N30" s="8" t="s">
        <v>25</v>
      </c>
      <c r="O30" s="108">
        <f>SUM(O7,O24,O26,O28)</f>
        <v>0</v>
      </c>
    </row>
    <row r="33" spans="1:7" ht="15.75" thickBot="1" x14ac:dyDescent="0.3"/>
    <row r="34" spans="1:7" ht="15" customHeight="1" thickBot="1" x14ac:dyDescent="0.3">
      <c r="A34" s="266" t="s">
        <v>117</v>
      </c>
      <c r="B34" s="267"/>
      <c r="C34" s="267"/>
      <c r="D34" s="267"/>
      <c r="E34" s="267"/>
      <c r="F34" s="267"/>
      <c r="G34" s="268"/>
    </row>
    <row r="35" spans="1:7" x14ac:dyDescent="0.25">
      <c r="A35" s="27"/>
      <c r="B35" s="15"/>
      <c r="C35" s="27"/>
      <c r="D35" s="27"/>
      <c r="E35" s="27"/>
      <c r="F35" s="27"/>
    </row>
    <row r="52" ht="15" customHeight="1" x14ac:dyDescent="0.25"/>
  </sheetData>
  <sheetProtection algorithmName="SHA-512" hashValue="HiGgRsUEW0+cOohxMZsDaK565E8m5aA8kohqXL+29Lri1MWV+9fL60UjtkfMgecDQswcY2SwfPBulmNnk/4yfg==" saltValue="FlwqypYeETjO+uNb+j0nv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8"/>
  <sheetViews>
    <sheetView topLeftCell="B1" workbookViewId="0">
      <selection activeCell="F88" sqref="F88:Y88"/>
    </sheetView>
  </sheetViews>
  <sheetFormatPr defaultRowHeight="15" x14ac:dyDescent="0.25"/>
  <cols>
    <col min="2" max="2" width="9.85546875" customWidth="1"/>
  </cols>
  <sheetData>
    <row r="1" spans="1:25" ht="18.75" x14ac:dyDescent="0.3">
      <c r="A1" s="283" t="s">
        <v>43</v>
      </c>
      <c r="B1" s="283"/>
      <c r="C1" s="283"/>
      <c r="D1" s="283"/>
    </row>
    <row r="3" spans="1:25" x14ac:dyDescent="0.25">
      <c r="A3" s="190" t="s">
        <v>108</v>
      </c>
      <c r="B3" s="190"/>
      <c r="C3" s="190"/>
      <c r="D3" s="190"/>
      <c r="E3" s="190"/>
      <c r="F3" s="190"/>
      <c r="G3" s="190"/>
      <c r="H3" s="190"/>
      <c r="I3" s="190"/>
      <c r="J3" s="190"/>
      <c r="K3" s="190"/>
      <c r="L3" s="190"/>
      <c r="M3" s="190"/>
      <c r="N3" s="190"/>
      <c r="O3" s="190"/>
      <c r="P3" s="190"/>
      <c r="Q3" s="190"/>
    </row>
    <row r="5" spans="1:25" x14ac:dyDescent="0.25">
      <c r="A5" s="190" t="s">
        <v>109</v>
      </c>
      <c r="B5" s="190"/>
      <c r="C5" s="190"/>
      <c r="D5" s="190"/>
      <c r="E5" s="190"/>
      <c r="F5" s="190"/>
      <c r="G5" s="190"/>
      <c r="H5" s="190"/>
      <c r="I5" s="190"/>
      <c r="J5" s="190"/>
      <c r="K5" s="190"/>
      <c r="L5" s="190"/>
      <c r="M5" s="190"/>
      <c r="N5" s="190"/>
      <c r="O5" s="190"/>
      <c r="P5" s="190"/>
      <c r="Q5" s="190"/>
      <c r="R5" s="190"/>
    </row>
    <row r="7" spans="1:25" ht="15.75" thickBot="1" x14ac:dyDescent="0.3"/>
    <row r="8" spans="1:25" ht="16.5" thickBot="1" x14ac:dyDescent="0.3">
      <c r="A8" s="278" t="s">
        <v>44</v>
      </c>
      <c r="B8" s="278"/>
      <c r="C8" s="279" t="s">
        <v>192</v>
      </c>
      <c r="D8" s="280"/>
      <c r="E8" s="280"/>
      <c r="F8" s="280"/>
      <c r="G8" s="280"/>
      <c r="H8" s="280"/>
      <c r="I8" s="280"/>
      <c r="J8" s="280"/>
      <c r="K8" s="280"/>
      <c r="L8" s="280"/>
      <c r="M8" s="280"/>
      <c r="N8" s="280"/>
      <c r="O8" s="280"/>
      <c r="P8" s="280"/>
      <c r="Q8" s="280"/>
      <c r="R8" s="280"/>
      <c r="S8" s="280"/>
      <c r="T8" s="280"/>
      <c r="U8" s="280"/>
      <c r="V8" s="280"/>
      <c r="W8" s="280"/>
      <c r="X8" s="280"/>
      <c r="Y8" s="281"/>
    </row>
    <row r="9" spans="1:25" ht="15.75" thickBot="1" x14ac:dyDescent="0.3"/>
    <row r="10" spans="1:25" x14ac:dyDescent="0.25">
      <c r="A10" s="262" t="s">
        <v>45</v>
      </c>
      <c r="B10" s="262"/>
      <c r="C10" s="262"/>
      <c r="D10" s="262"/>
      <c r="E10" s="262"/>
      <c r="F10" s="269" t="s">
        <v>233</v>
      </c>
      <c r="G10" s="270"/>
      <c r="H10" s="270"/>
      <c r="I10" s="270"/>
      <c r="J10" s="270"/>
      <c r="K10" s="270"/>
      <c r="L10" s="270"/>
      <c r="M10" s="270"/>
      <c r="N10" s="270"/>
      <c r="O10" s="270"/>
      <c r="P10" s="270"/>
      <c r="Q10" s="270"/>
      <c r="R10" s="270"/>
      <c r="S10" s="270"/>
      <c r="T10" s="270"/>
      <c r="U10" s="270"/>
      <c r="V10" s="270"/>
      <c r="W10" s="270"/>
      <c r="X10" s="270"/>
      <c r="Y10" s="271"/>
    </row>
    <row r="11" spans="1:25" x14ac:dyDescent="0.25">
      <c r="A11" s="4"/>
      <c r="B11" s="4"/>
      <c r="C11" s="4"/>
      <c r="D11" s="4"/>
      <c r="E11" s="4"/>
      <c r="F11" s="272"/>
      <c r="G11" s="273"/>
      <c r="H11" s="273"/>
      <c r="I11" s="273"/>
      <c r="J11" s="273"/>
      <c r="K11" s="273"/>
      <c r="L11" s="273"/>
      <c r="M11" s="273"/>
      <c r="N11" s="273"/>
      <c r="O11" s="273"/>
      <c r="P11" s="273"/>
      <c r="Q11" s="273"/>
      <c r="R11" s="273"/>
      <c r="S11" s="273"/>
      <c r="T11" s="273"/>
      <c r="U11" s="273"/>
      <c r="V11" s="273"/>
      <c r="W11" s="273"/>
      <c r="X11" s="273"/>
      <c r="Y11" s="274"/>
    </row>
    <row r="12" spans="1:25" ht="15.75" thickBot="1" x14ac:dyDescent="0.3">
      <c r="A12" s="4"/>
      <c r="B12" s="4"/>
      <c r="C12" s="4"/>
      <c r="D12" s="4"/>
      <c r="E12" s="4"/>
      <c r="F12" s="275"/>
      <c r="G12" s="276"/>
      <c r="H12" s="276"/>
      <c r="I12" s="276"/>
      <c r="J12" s="276"/>
      <c r="K12" s="276"/>
      <c r="L12" s="276"/>
      <c r="M12" s="276"/>
      <c r="N12" s="276"/>
      <c r="O12" s="276"/>
      <c r="P12" s="276"/>
      <c r="Q12" s="276"/>
      <c r="R12" s="276"/>
      <c r="S12" s="276"/>
      <c r="T12" s="276"/>
      <c r="U12" s="276"/>
      <c r="V12" s="276"/>
      <c r="W12" s="276"/>
      <c r="X12" s="276"/>
      <c r="Y12" s="277"/>
    </row>
    <row r="13" spans="1:25" ht="15.75" thickBot="1" x14ac:dyDescent="0.3"/>
    <row r="14" spans="1:25" x14ac:dyDescent="0.25">
      <c r="A14" s="262" t="s">
        <v>46</v>
      </c>
      <c r="B14" s="262"/>
      <c r="C14" s="262"/>
      <c r="D14" s="262"/>
      <c r="E14" s="262"/>
      <c r="F14" s="262"/>
      <c r="G14" s="262"/>
      <c r="H14" s="262"/>
      <c r="I14" s="269" t="s">
        <v>234</v>
      </c>
      <c r="J14" s="270"/>
      <c r="K14" s="270"/>
      <c r="L14" s="270"/>
      <c r="M14" s="270"/>
      <c r="N14" s="270"/>
      <c r="O14" s="270"/>
      <c r="P14" s="270"/>
      <c r="Q14" s="270"/>
      <c r="R14" s="270"/>
      <c r="S14" s="270"/>
      <c r="T14" s="270"/>
      <c r="U14" s="270"/>
      <c r="V14" s="270"/>
      <c r="W14" s="270"/>
      <c r="X14" s="270"/>
      <c r="Y14" s="271"/>
    </row>
    <row r="15" spans="1:25" x14ac:dyDescent="0.25">
      <c r="A15" s="4"/>
      <c r="B15" s="4"/>
      <c r="C15" s="4"/>
      <c r="D15" s="4"/>
      <c r="E15" s="4"/>
      <c r="F15" s="4"/>
      <c r="G15" s="4"/>
      <c r="H15" s="4"/>
      <c r="I15" s="272"/>
      <c r="J15" s="273"/>
      <c r="K15" s="273"/>
      <c r="L15" s="273"/>
      <c r="M15" s="273"/>
      <c r="N15" s="273"/>
      <c r="O15" s="273"/>
      <c r="P15" s="273"/>
      <c r="Q15" s="273"/>
      <c r="R15" s="273"/>
      <c r="S15" s="273"/>
      <c r="T15" s="273"/>
      <c r="U15" s="273"/>
      <c r="V15" s="273"/>
      <c r="W15" s="273"/>
      <c r="X15" s="273"/>
      <c r="Y15" s="274"/>
    </row>
    <row r="16" spans="1:25" ht="15.75" thickBot="1" x14ac:dyDescent="0.3">
      <c r="A16" s="4"/>
      <c r="B16" s="4"/>
      <c r="C16" s="4"/>
      <c r="D16" s="4"/>
      <c r="E16" s="4"/>
      <c r="F16" s="4"/>
      <c r="G16" s="4"/>
      <c r="H16" s="4"/>
      <c r="I16" s="275"/>
      <c r="J16" s="276"/>
      <c r="K16" s="276"/>
      <c r="L16" s="276"/>
      <c r="M16" s="276"/>
      <c r="N16" s="276"/>
      <c r="O16" s="276"/>
      <c r="P16" s="276"/>
      <c r="Q16" s="276"/>
      <c r="R16" s="276"/>
      <c r="S16" s="276"/>
      <c r="T16" s="276"/>
      <c r="U16" s="276"/>
      <c r="V16" s="276"/>
      <c r="W16" s="276"/>
      <c r="X16" s="276"/>
      <c r="Y16" s="277"/>
    </row>
    <row r="17" spans="1:25" ht="15.75" thickBot="1" x14ac:dyDescent="0.3"/>
    <row r="18" spans="1:25" ht="15.75" thickBot="1" x14ac:dyDescent="0.3">
      <c r="A18" s="262" t="s">
        <v>47</v>
      </c>
      <c r="B18" s="262"/>
      <c r="C18" s="262"/>
      <c r="D18" s="262"/>
      <c r="E18" s="262"/>
      <c r="F18" s="183" t="s">
        <v>235</v>
      </c>
      <c r="G18" s="184"/>
      <c r="H18" s="184"/>
      <c r="I18" s="184"/>
      <c r="J18" s="184"/>
      <c r="K18" s="184"/>
      <c r="L18" s="184"/>
      <c r="M18" s="184"/>
      <c r="N18" s="184"/>
      <c r="O18" s="184"/>
      <c r="P18" s="184"/>
      <c r="Q18" s="184"/>
      <c r="R18" s="184"/>
      <c r="S18" s="184"/>
      <c r="T18" s="184"/>
      <c r="U18" s="184"/>
      <c r="V18" s="184"/>
      <c r="W18" s="184"/>
      <c r="X18" s="184"/>
      <c r="Y18" s="185"/>
    </row>
    <row r="21" spans="1:25" ht="15.75" thickBot="1" x14ac:dyDescent="0.3"/>
    <row r="22" spans="1:25" ht="16.5" thickBot="1" x14ac:dyDescent="0.3">
      <c r="A22" s="278" t="s">
        <v>44</v>
      </c>
      <c r="B22" s="278"/>
      <c r="C22" s="279" t="s">
        <v>236</v>
      </c>
      <c r="D22" s="280"/>
      <c r="E22" s="280"/>
      <c r="F22" s="280"/>
      <c r="G22" s="280"/>
      <c r="H22" s="280"/>
      <c r="I22" s="280"/>
      <c r="J22" s="280"/>
      <c r="K22" s="280"/>
      <c r="L22" s="280"/>
      <c r="M22" s="280"/>
      <c r="N22" s="280"/>
      <c r="O22" s="280"/>
      <c r="P22" s="280"/>
      <c r="Q22" s="280"/>
      <c r="R22" s="280"/>
      <c r="S22" s="280"/>
      <c r="T22" s="280"/>
      <c r="U22" s="280"/>
      <c r="V22" s="280"/>
      <c r="W22" s="280"/>
      <c r="X22" s="280"/>
      <c r="Y22" s="281"/>
    </row>
    <row r="23" spans="1:25" ht="15.75" thickBot="1" x14ac:dyDescent="0.3"/>
    <row r="24" spans="1:25" x14ac:dyDescent="0.25">
      <c r="A24" s="262" t="s">
        <v>45</v>
      </c>
      <c r="B24" s="262"/>
      <c r="C24" s="262"/>
      <c r="D24" s="262"/>
      <c r="E24" s="262"/>
      <c r="F24" s="269" t="s">
        <v>237</v>
      </c>
      <c r="G24" s="270"/>
      <c r="H24" s="270"/>
      <c r="I24" s="270"/>
      <c r="J24" s="270"/>
      <c r="K24" s="270"/>
      <c r="L24" s="270"/>
      <c r="M24" s="270"/>
      <c r="N24" s="270"/>
      <c r="O24" s="270"/>
      <c r="P24" s="270"/>
      <c r="Q24" s="270"/>
      <c r="R24" s="270"/>
      <c r="S24" s="270"/>
      <c r="T24" s="270"/>
      <c r="U24" s="270"/>
      <c r="V24" s="270"/>
      <c r="W24" s="270"/>
      <c r="X24" s="270"/>
      <c r="Y24" s="271"/>
    </row>
    <row r="25" spans="1:25" x14ac:dyDescent="0.25">
      <c r="A25" s="4"/>
      <c r="B25" s="4"/>
      <c r="C25" s="4"/>
      <c r="D25" s="4"/>
      <c r="E25" s="4"/>
      <c r="F25" s="272"/>
      <c r="G25" s="273"/>
      <c r="H25" s="273"/>
      <c r="I25" s="273"/>
      <c r="J25" s="273"/>
      <c r="K25" s="273"/>
      <c r="L25" s="273"/>
      <c r="M25" s="273"/>
      <c r="N25" s="273"/>
      <c r="O25" s="273"/>
      <c r="P25" s="273"/>
      <c r="Q25" s="273"/>
      <c r="R25" s="273"/>
      <c r="S25" s="273"/>
      <c r="T25" s="273"/>
      <c r="U25" s="273"/>
      <c r="V25" s="273"/>
      <c r="W25" s="273"/>
      <c r="X25" s="273"/>
      <c r="Y25" s="274"/>
    </row>
    <row r="26" spans="1:25" ht="15.75" thickBot="1" x14ac:dyDescent="0.3">
      <c r="A26" s="4"/>
      <c r="B26" s="4"/>
      <c r="C26" s="4"/>
      <c r="D26" s="4"/>
      <c r="E26" s="4"/>
      <c r="F26" s="275"/>
      <c r="G26" s="276"/>
      <c r="H26" s="276"/>
      <c r="I26" s="276"/>
      <c r="J26" s="276"/>
      <c r="K26" s="276"/>
      <c r="L26" s="276"/>
      <c r="M26" s="276"/>
      <c r="N26" s="276"/>
      <c r="O26" s="276"/>
      <c r="P26" s="276"/>
      <c r="Q26" s="276"/>
      <c r="R26" s="276"/>
      <c r="S26" s="276"/>
      <c r="T26" s="276"/>
      <c r="U26" s="276"/>
      <c r="V26" s="276"/>
      <c r="W26" s="276"/>
      <c r="X26" s="276"/>
      <c r="Y26" s="277"/>
    </row>
    <row r="27" spans="1:25" ht="15.75" thickBot="1" x14ac:dyDescent="0.3"/>
    <row r="28" spans="1:25" x14ac:dyDescent="0.25">
      <c r="A28" s="262" t="s">
        <v>46</v>
      </c>
      <c r="B28" s="262"/>
      <c r="C28" s="262"/>
      <c r="D28" s="262"/>
      <c r="E28" s="262"/>
      <c r="F28" s="262"/>
      <c r="G28" s="262"/>
      <c r="H28" s="262"/>
      <c r="I28" s="269" t="s">
        <v>238</v>
      </c>
      <c r="J28" s="270"/>
      <c r="K28" s="270"/>
      <c r="L28" s="270"/>
      <c r="M28" s="270"/>
      <c r="N28" s="270"/>
      <c r="O28" s="270"/>
      <c r="P28" s="270"/>
      <c r="Q28" s="270"/>
      <c r="R28" s="270"/>
      <c r="S28" s="270"/>
      <c r="T28" s="270"/>
      <c r="U28" s="270"/>
      <c r="V28" s="270"/>
      <c r="W28" s="270"/>
      <c r="X28" s="270"/>
      <c r="Y28" s="271"/>
    </row>
    <row r="29" spans="1:25" x14ac:dyDescent="0.25">
      <c r="A29" s="4"/>
      <c r="B29" s="4"/>
      <c r="C29" s="4"/>
      <c r="D29" s="4"/>
      <c r="E29" s="4"/>
      <c r="F29" s="4"/>
      <c r="G29" s="4"/>
      <c r="H29" s="4"/>
      <c r="I29" s="272"/>
      <c r="J29" s="273"/>
      <c r="K29" s="273"/>
      <c r="L29" s="273"/>
      <c r="M29" s="273"/>
      <c r="N29" s="273"/>
      <c r="O29" s="273"/>
      <c r="P29" s="273"/>
      <c r="Q29" s="273"/>
      <c r="R29" s="273"/>
      <c r="S29" s="273"/>
      <c r="T29" s="273"/>
      <c r="U29" s="273"/>
      <c r="V29" s="273"/>
      <c r="W29" s="273"/>
      <c r="X29" s="273"/>
      <c r="Y29" s="274"/>
    </row>
    <row r="30" spans="1:25" ht="15.75" thickBot="1" x14ac:dyDescent="0.3">
      <c r="A30" s="4"/>
      <c r="B30" s="4"/>
      <c r="C30" s="4"/>
      <c r="D30" s="4"/>
      <c r="E30" s="4"/>
      <c r="F30" s="4"/>
      <c r="G30" s="4"/>
      <c r="H30" s="4"/>
      <c r="I30" s="275"/>
      <c r="J30" s="276"/>
      <c r="K30" s="276"/>
      <c r="L30" s="276"/>
      <c r="M30" s="276"/>
      <c r="N30" s="276"/>
      <c r="O30" s="276"/>
      <c r="P30" s="276"/>
      <c r="Q30" s="276"/>
      <c r="R30" s="276"/>
      <c r="S30" s="276"/>
      <c r="T30" s="276"/>
      <c r="U30" s="276"/>
      <c r="V30" s="276"/>
      <c r="W30" s="276"/>
      <c r="X30" s="276"/>
      <c r="Y30" s="277"/>
    </row>
    <row r="31" spans="1:25" ht="15.75" thickBot="1" x14ac:dyDescent="0.3"/>
    <row r="32" spans="1:25" ht="15.75" thickBot="1" x14ac:dyDescent="0.3">
      <c r="A32" s="262" t="s">
        <v>47</v>
      </c>
      <c r="B32" s="262"/>
      <c r="C32" s="262"/>
      <c r="D32" s="262"/>
      <c r="E32" s="262"/>
      <c r="F32" s="183" t="s">
        <v>239</v>
      </c>
      <c r="G32" s="184"/>
      <c r="H32" s="184"/>
      <c r="I32" s="184"/>
      <c r="J32" s="184"/>
      <c r="K32" s="184"/>
      <c r="L32" s="184"/>
      <c r="M32" s="184"/>
      <c r="N32" s="184"/>
      <c r="O32" s="184"/>
      <c r="P32" s="184"/>
      <c r="Q32" s="184"/>
      <c r="R32" s="184"/>
      <c r="S32" s="184"/>
      <c r="T32" s="184"/>
      <c r="U32" s="184"/>
      <c r="V32" s="184"/>
      <c r="W32" s="184"/>
      <c r="X32" s="184"/>
      <c r="Y32" s="185"/>
    </row>
    <row r="35" spans="1:25" ht="15.75" thickBot="1" x14ac:dyDescent="0.3"/>
    <row r="36" spans="1:25" ht="16.5" thickBot="1" x14ac:dyDescent="0.3">
      <c r="A36" s="278" t="s">
        <v>44</v>
      </c>
      <c r="B36" s="278"/>
      <c r="C36" s="279" t="s">
        <v>240</v>
      </c>
      <c r="D36" s="280"/>
      <c r="E36" s="280"/>
      <c r="F36" s="280"/>
      <c r="G36" s="280"/>
      <c r="H36" s="280"/>
      <c r="I36" s="280"/>
      <c r="J36" s="280"/>
      <c r="K36" s="280"/>
      <c r="L36" s="280"/>
      <c r="M36" s="280"/>
      <c r="N36" s="280"/>
      <c r="O36" s="280"/>
      <c r="P36" s="280"/>
      <c r="Q36" s="280"/>
      <c r="R36" s="280"/>
      <c r="S36" s="280"/>
      <c r="T36" s="280"/>
      <c r="U36" s="280"/>
      <c r="V36" s="280"/>
      <c r="W36" s="280"/>
      <c r="X36" s="280"/>
      <c r="Y36" s="281"/>
    </row>
    <row r="37" spans="1:25" ht="15.75" thickBot="1" x14ac:dyDescent="0.3"/>
    <row r="38" spans="1:25" x14ac:dyDescent="0.25">
      <c r="A38" s="262" t="s">
        <v>45</v>
      </c>
      <c r="B38" s="262"/>
      <c r="C38" s="262"/>
      <c r="D38" s="262"/>
      <c r="E38" s="262"/>
      <c r="F38" s="269" t="s">
        <v>241</v>
      </c>
      <c r="G38" s="270"/>
      <c r="H38" s="270"/>
      <c r="I38" s="270"/>
      <c r="J38" s="270"/>
      <c r="K38" s="270"/>
      <c r="L38" s="270"/>
      <c r="M38" s="270"/>
      <c r="N38" s="270"/>
      <c r="O38" s="270"/>
      <c r="P38" s="270"/>
      <c r="Q38" s="270"/>
      <c r="R38" s="270"/>
      <c r="S38" s="270"/>
      <c r="T38" s="270"/>
      <c r="U38" s="270"/>
      <c r="V38" s="270"/>
      <c r="W38" s="270"/>
      <c r="X38" s="270"/>
      <c r="Y38" s="271"/>
    </row>
    <row r="39" spans="1:25" x14ac:dyDescent="0.25">
      <c r="A39" s="4"/>
      <c r="B39" s="4"/>
      <c r="C39" s="4"/>
      <c r="D39" s="4"/>
      <c r="E39" s="4"/>
      <c r="F39" s="272"/>
      <c r="G39" s="273"/>
      <c r="H39" s="273"/>
      <c r="I39" s="273"/>
      <c r="J39" s="273"/>
      <c r="K39" s="273"/>
      <c r="L39" s="273"/>
      <c r="M39" s="273"/>
      <c r="N39" s="273"/>
      <c r="O39" s="273"/>
      <c r="P39" s="273"/>
      <c r="Q39" s="273"/>
      <c r="R39" s="273"/>
      <c r="S39" s="273"/>
      <c r="T39" s="273"/>
      <c r="U39" s="273"/>
      <c r="V39" s="273"/>
      <c r="W39" s="273"/>
      <c r="X39" s="273"/>
      <c r="Y39" s="274"/>
    </row>
    <row r="40" spans="1:25" ht="15.75" thickBot="1" x14ac:dyDescent="0.3">
      <c r="A40" s="4"/>
      <c r="B40" s="4"/>
      <c r="C40" s="4"/>
      <c r="D40" s="4"/>
      <c r="E40" s="4"/>
      <c r="F40" s="275"/>
      <c r="G40" s="276"/>
      <c r="H40" s="276"/>
      <c r="I40" s="276"/>
      <c r="J40" s="276"/>
      <c r="K40" s="276"/>
      <c r="L40" s="276"/>
      <c r="M40" s="276"/>
      <c r="N40" s="276"/>
      <c r="O40" s="276"/>
      <c r="P40" s="276"/>
      <c r="Q40" s="276"/>
      <c r="R40" s="276"/>
      <c r="S40" s="276"/>
      <c r="T40" s="276"/>
      <c r="U40" s="276"/>
      <c r="V40" s="276"/>
      <c r="W40" s="276"/>
      <c r="X40" s="276"/>
      <c r="Y40" s="277"/>
    </row>
    <row r="41" spans="1:25" ht="15.75" thickBot="1" x14ac:dyDescent="0.3"/>
    <row r="42" spans="1:25" x14ac:dyDescent="0.25">
      <c r="A42" s="262" t="s">
        <v>46</v>
      </c>
      <c r="B42" s="262"/>
      <c r="C42" s="262"/>
      <c r="D42" s="262"/>
      <c r="E42" s="262"/>
      <c r="F42" s="262"/>
      <c r="G42" s="262"/>
      <c r="H42" s="262"/>
      <c r="I42" s="269" t="s">
        <v>242</v>
      </c>
      <c r="J42" s="270"/>
      <c r="K42" s="270"/>
      <c r="L42" s="270"/>
      <c r="M42" s="270"/>
      <c r="N42" s="270"/>
      <c r="O42" s="270"/>
      <c r="P42" s="270"/>
      <c r="Q42" s="270"/>
      <c r="R42" s="270"/>
      <c r="S42" s="270"/>
      <c r="T42" s="270"/>
      <c r="U42" s="270"/>
      <c r="V42" s="270"/>
      <c r="W42" s="270"/>
      <c r="X42" s="270"/>
      <c r="Y42" s="271"/>
    </row>
    <row r="43" spans="1:25" x14ac:dyDescent="0.25">
      <c r="A43" s="4"/>
      <c r="B43" s="4"/>
      <c r="C43" s="4"/>
      <c r="D43" s="4"/>
      <c r="E43" s="4"/>
      <c r="F43" s="4"/>
      <c r="G43" s="4"/>
      <c r="H43" s="4"/>
      <c r="I43" s="272"/>
      <c r="J43" s="273"/>
      <c r="K43" s="273"/>
      <c r="L43" s="273"/>
      <c r="M43" s="273"/>
      <c r="N43" s="273"/>
      <c r="O43" s="273"/>
      <c r="P43" s="273"/>
      <c r="Q43" s="273"/>
      <c r="R43" s="273"/>
      <c r="S43" s="273"/>
      <c r="T43" s="273"/>
      <c r="U43" s="273"/>
      <c r="V43" s="273"/>
      <c r="W43" s="273"/>
      <c r="X43" s="273"/>
      <c r="Y43" s="274"/>
    </row>
    <row r="44" spans="1:25" ht="15.75" thickBot="1" x14ac:dyDescent="0.3">
      <c r="A44" s="4"/>
      <c r="B44" s="4"/>
      <c r="C44" s="4"/>
      <c r="D44" s="4"/>
      <c r="E44" s="4"/>
      <c r="F44" s="4"/>
      <c r="G44" s="4"/>
      <c r="H44" s="4"/>
      <c r="I44" s="275"/>
      <c r="J44" s="276"/>
      <c r="K44" s="276"/>
      <c r="L44" s="276"/>
      <c r="M44" s="276"/>
      <c r="N44" s="276"/>
      <c r="O44" s="276"/>
      <c r="P44" s="276"/>
      <c r="Q44" s="276"/>
      <c r="R44" s="276"/>
      <c r="S44" s="276"/>
      <c r="T44" s="276"/>
      <c r="U44" s="276"/>
      <c r="V44" s="276"/>
      <c r="W44" s="276"/>
      <c r="X44" s="276"/>
      <c r="Y44" s="277"/>
    </row>
    <row r="45" spans="1:25" ht="15.75" thickBot="1" x14ac:dyDescent="0.3"/>
    <row r="46" spans="1:25" ht="15.75" thickBot="1" x14ac:dyDescent="0.3">
      <c r="A46" s="262" t="s">
        <v>47</v>
      </c>
      <c r="B46" s="262"/>
      <c r="C46" s="262"/>
      <c r="D46" s="262"/>
      <c r="E46" s="262"/>
      <c r="F46" s="183" t="s">
        <v>243</v>
      </c>
      <c r="G46" s="184"/>
      <c r="H46" s="184"/>
      <c r="I46" s="184"/>
      <c r="J46" s="184"/>
      <c r="K46" s="184"/>
      <c r="L46" s="184"/>
      <c r="M46" s="184"/>
      <c r="N46" s="184"/>
      <c r="O46" s="184"/>
      <c r="P46" s="184"/>
      <c r="Q46" s="184"/>
      <c r="R46" s="184"/>
      <c r="S46" s="184"/>
      <c r="T46" s="184"/>
      <c r="U46" s="184"/>
      <c r="V46" s="184"/>
      <c r="W46" s="184"/>
      <c r="X46" s="184"/>
      <c r="Y46" s="185"/>
    </row>
    <row r="49" spans="1:25" ht="15.75" thickBot="1" x14ac:dyDescent="0.3"/>
    <row r="50" spans="1:25" ht="16.5" thickBot="1" x14ac:dyDescent="0.3">
      <c r="A50" s="278" t="s">
        <v>44</v>
      </c>
      <c r="B50" s="278"/>
      <c r="C50" s="279" t="s">
        <v>217</v>
      </c>
      <c r="D50" s="280"/>
      <c r="E50" s="280"/>
      <c r="F50" s="280"/>
      <c r="G50" s="280"/>
      <c r="H50" s="280"/>
      <c r="I50" s="280"/>
      <c r="J50" s="280"/>
      <c r="K50" s="280"/>
      <c r="L50" s="280"/>
      <c r="M50" s="280"/>
      <c r="N50" s="280"/>
      <c r="O50" s="280"/>
      <c r="P50" s="280"/>
      <c r="Q50" s="280"/>
      <c r="R50" s="280"/>
      <c r="S50" s="280"/>
      <c r="T50" s="280"/>
      <c r="U50" s="280"/>
      <c r="V50" s="280"/>
      <c r="W50" s="280"/>
      <c r="X50" s="280"/>
      <c r="Y50" s="281"/>
    </row>
    <row r="51" spans="1:25" ht="15.75" thickBot="1" x14ac:dyDescent="0.3"/>
    <row r="52" spans="1:25" x14ac:dyDescent="0.25">
      <c r="A52" s="262" t="s">
        <v>45</v>
      </c>
      <c r="B52" s="262"/>
      <c r="C52" s="262"/>
      <c r="D52" s="262"/>
      <c r="E52" s="262"/>
      <c r="F52" s="269" t="s">
        <v>244</v>
      </c>
      <c r="G52" s="270"/>
      <c r="H52" s="270"/>
      <c r="I52" s="270"/>
      <c r="J52" s="270"/>
      <c r="K52" s="270"/>
      <c r="L52" s="270"/>
      <c r="M52" s="270"/>
      <c r="N52" s="270"/>
      <c r="O52" s="270"/>
      <c r="P52" s="270"/>
      <c r="Q52" s="270"/>
      <c r="R52" s="270"/>
      <c r="S52" s="270"/>
      <c r="T52" s="270"/>
      <c r="U52" s="270"/>
      <c r="V52" s="270"/>
      <c r="W52" s="270"/>
      <c r="X52" s="270"/>
      <c r="Y52" s="271"/>
    </row>
    <row r="53" spans="1:25" x14ac:dyDescent="0.25">
      <c r="A53" s="4"/>
      <c r="B53" s="4"/>
      <c r="C53" s="4"/>
      <c r="D53" s="4"/>
      <c r="E53" s="4"/>
      <c r="F53" s="272"/>
      <c r="G53" s="273"/>
      <c r="H53" s="273"/>
      <c r="I53" s="273"/>
      <c r="J53" s="273"/>
      <c r="K53" s="273"/>
      <c r="L53" s="273"/>
      <c r="M53" s="273"/>
      <c r="N53" s="273"/>
      <c r="O53" s="273"/>
      <c r="P53" s="273"/>
      <c r="Q53" s="273"/>
      <c r="R53" s="273"/>
      <c r="S53" s="273"/>
      <c r="T53" s="273"/>
      <c r="U53" s="273"/>
      <c r="V53" s="273"/>
      <c r="W53" s="273"/>
      <c r="X53" s="273"/>
      <c r="Y53" s="274"/>
    </row>
    <row r="54" spans="1:25" ht="15.75" thickBot="1" x14ac:dyDescent="0.3">
      <c r="A54" s="4"/>
      <c r="B54" s="4"/>
      <c r="C54" s="4"/>
      <c r="D54" s="4"/>
      <c r="E54" s="4"/>
      <c r="F54" s="275"/>
      <c r="G54" s="276"/>
      <c r="H54" s="276"/>
      <c r="I54" s="276"/>
      <c r="J54" s="276"/>
      <c r="K54" s="276"/>
      <c r="L54" s="276"/>
      <c r="M54" s="276"/>
      <c r="N54" s="276"/>
      <c r="O54" s="276"/>
      <c r="P54" s="276"/>
      <c r="Q54" s="276"/>
      <c r="R54" s="276"/>
      <c r="S54" s="276"/>
      <c r="T54" s="276"/>
      <c r="U54" s="276"/>
      <c r="V54" s="276"/>
      <c r="W54" s="276"/>
      <c r="X54" s="276"/>
      <c r="Y54" s="277"/>
    </row>
    <row r="55" spans="1:25" ht="15.75" thickBot="1" x14ac:dyDescent="0.3"/>
    <row r="56" spans="1:25" x14ac:dyDescent="0.25">
      <c r="A56" s="262" t="s">
        <v>46</v>
      </c>
      <c r="B56" s="262"/>
      <c r="C56" s="262"/>
      <c r="D56" s="262"/>
      <c r="E56" s="262"/>
      <c r="F56" s="262"/>
      <c r="G56" s="262"/>
      <c r="H56" s="262"/>
      <c r="I56" s="269" t="s">
        <v>245</v>
      </c>
      <c r="J56" s="270"/>
      <c r="K56" s="270"/>
      <c r="L56" s="270"/>
      <c r="M56" s="270"/>
      <c r="N56" s="270"/>
      <c r="O56" s="270"/>
      <c r="P56" s="270"/>
      <c r="Q56" s="270"/>
      <c r="R56" s="270"/>
      <c r="S56" s="270"/>
      <c r="T56" s="270"/>
      <c r="U56" s="270"/>
      <c r="V56" s="270"/>
      <c r="W56" s="270"/>
      <c r="X56" s="270"/>
      <c r="Y56" s="271"/>
    </row>
    <row r="57" spans="1:25" x14ac:dyDescent="0.25">
      <c r="A57" s="4"/>
      <c r="B57" s="4"/>
      <c r="C57" s="4"/>
      <c r="D57" s="4"/>
      <c r="E57" s="4"/>
      <c r="F57" s="4"/>
      <c r="G57" s="4"/>
      <c r="H57" s="4"/>
      <c r="I57" s="272"/>
      <c r="J57" s="273"/>
      <c r="K57" s="273"/>
      <c r="L57" s="273"/>
      <c r="M57" s="273"/>
      <c r="N57" s="273"/>
      <c r="O57" s="273"/>
      <c r="P57" s="273"/>
      <c r="Q57" s="273"/>
      <c r="R57" s="273"/>
      <c r="S57" s="273"/>
      <c r="T57" s="273"/>
      <c r="U57" s="273"/>
      <c r="V57" s="273"/>
      <c r="W57" s="273"/>
      <c r="X57" s="273"/>
      <c r="Y57" s="274"/>
    </row>
    <row r="58" spans="1:25" ht="15.75" thickBot="1" x14ac:dyDescent="0.3">
      <c r="A58" s="4"/>
      <c r="B58" s="4"/>
      <c r="C58" s="4"/>
      <c r="D58" s="4"/>
      <c r="E58" s="4"/>
      <c r="F58" s="4"/>
      <c r="G58" s="4"/>
      <c r="H58" s="4"/>
      <c r="I58" s="275"/>
      <c r="J58" s="276"/>
      <c r="K58" s="276"/>
      <c r="L58" s="276"/>
      <c r="M58" s="276"/>
      <c r="N58" s="276"/>
      <c r="O58" s="276"/>
      <c r="P58" s="276"/>
      <c r="Q58" s="276"/>
      <c r="R58" s="276"/>
      <c r="S58" s="276"/>
      <c r="T58" s="276"/>
      <c r="U58" s="276"/>
      <c r="V58" s="276"/>
      <c r="W58" s="276"/>
      <c r="X58" s="276"/>
      <c r="Y58" s="277"/>
    </row>
    <row r="59" spans="1:25" ht="15.75" thickBot="1" x14ac:dyDescent="0.3"/>
    <row r="60" spans="1:25" ht="15.75" thickBot="1" x14ac:dyDescent="0.3">
      <c r="A60" s="262" t="s">
        <v>47</v>
      </c>
      <c r="B60" s="262"/>
      <c r="C60" s="262"/>
      <c r="D60" s="262"/>
      <c r="E60" s="262"/>
      <c r="F60" s="183" t="s">
        <v>246</v>
      </c>
      <c r="G60" s="184"/>
      <c r="H60" s="184"/>
      <c r="I60" s="184"/>
      <c r="J60" s="184"/>
      <c r="K60" s="184"/>
      <c r="L60" s="184"/>
      <c r="M60" s="184"/>
      <c r="N60" s="184"/>
      <c r="O60" s="184"/>
      <c r="P60" s="184"/>
      <c r="Q60" s="184"/>
      <c r="R60" s="184"/>
      <c r="S60" s="184"/>
      <c r="T60" s="184"/>
      <c r="U60" s="184"/>
      <c r="V60" s="184"/>
      <c r="W60" s="184"/>
      <c r="X60" s="184"/>
      <c r="Y60" s="185"/>
    </row>
    <row r="63" spans="1:25" ht="15.75" thickBot="1" x14ac:dyDescent="0.3"/>
    <row r="64" spans="1:25" ht="16.5" thickBot="1" x14ac:dyDescent="0.3">
      <c r="A64" s="278" t="s">
        <v>44</v>
      </c>
      <c r="B64" s="278"/>
      <c r="C64" s="279" t="s">
        <v>247</v>
      </c>
      <c r="D64" s="280"/>
      <c r="E64" s="280"/>
      <c r="F64" s="280"/>
      <c r="G64" s="280"/>
      <c r="H64" s="280"/>
      <c r="I64" s="280"/>
      <c r="J64" s="280"/>
      <c r="K64" s="280"/>
      <c r="L64" s="280"/>
      <c r="M64" s="280"/>
      <c r="N64" s="280"/>
      <c r="O64" s="280"/>
      <c r="P64" s="280"/>
      <c r="Q64" s="280"/>
      <c r="R64" s="280"/>
      <c r="S64" s="280"/>
      <c r="T64" s="280"/>
      <c r="U64" s="280"/>
      <c r="V64" s="280"/>
      <c r="W64" s="280"/>
      <c r="X64" s="280"/>
      <c r="Y64" s="281"/>
    </row>
    <row r="65" spans="1:25" ht="15.75" thickBot="1" x14ac:dyDescent="0.3"/>
    <row r="66" spans="1:25" x14ac:dyDescent="0.25">
      <c r="A66" s="262" t="s">
        <v>45</v>
      </c>
      <c r="B66" s="262"/>
      <c r="C66" s="262"/>
      <c r="D66" s="262"/>
      <c r="E66" s="262"/>
      <c r="F66" s="269" t="s">
        <v>248</v>
      </c>
      <c r="G66" s="270"/>
      <c r="H66" s="270"/>
      <c r="I66" s="270"/>
      <c r="J66" s="270"/>
      <c r="K66" s="270"/>
      <c r="L66" s="270"/>
      <c r="M66" s="270"/>
      <c r="N66" s="270"/>
      <c r="O66" s="270"/>
      <c r="P66" s="270"/>
      <c r="Q66" s="270"/>
      <c r="R66" s="270"/>
      <c r="S66" s="270"/>
      <c r="T66" s="270"/>
      <c r="U66" s="270"/>
      <c r="V66" s="270"/>
      <c r="W66" s="270"/>
      <c r="X66" s="270"/>
      <c r="Y66" s="271"/>
    </row>
    <row r="67" spans="1:25" x14ac:dyDescent="0.25">
      <c r="A67" s="4"/>
      <c r="B67" s="4"/>
      <c r="C67" s="4"/>
      <c r="D67" s="4"/>
      <c r="E67" s="4"/>
      <c r="F67" s="272"/>
      <c r="G67" s="273"/>
      <c r="H67" s="273"/>
      <c r="I67" s="273"/>
      <c r="J67" s="273"/>
      <c r="K67" s="273"/>
      <c r="L67" s="273"/>
      <c r="M67" s="273"/>
      <c r="N67" s="273"/>
      <c r="O67" s="273"/>
      <c r="P67" s="273"/>
      <c r="Q67" s="273"/>
      <c r="R67" s="273"/>
      <c r="S67" s="273"/>
      <c r="T67" s="273"/>
      <c r="U67" s="273"/>
      <c r="V67" s="273"/>
      <c r="W67" s="273"/>
      <c r="X67" s="273"/>
      <c r="Y67" s="274"/>
    </row>
    <row r="68" spans="1:25" ht="15.75" thickBot="1" x14ac:dyDescent="0.3">
      <c r="A68" s="4"/>
      <c r="B68" s="4"/>
      <c r="C68" s="4"/>
      <c r="D68" s="4"/>
      <c r="E68" s="4"/>
      <c r="F68" s="275"/>
      <c r="G68" s="276"/>
      <c r="H68" s="276"/>
      <c r="I68" s="276"/>
      <c r="J68" s="276"/>
      <c r="K68" s="276"/>
      <c r="L68" s="276"/>
      <c r="M68" s="276"/>
      <c r="N68" s="276"/>
      <c r="O68" s="276"/>
      <c r="P68" s="276"/>
      <c r="Q68" s="276"/>
      <c r="R68" s="276"/>
      <c r="S68" s="276"/>
      <c r="T68" s="276"/>
      <c r="U68" s="276"/>
      <c r="V68" s="276"/>
      <c r="W68" s="276"/>
      <c r="X68" s="276"/>
      <c r="Y68" s="277"/>
    </row>
    <row r="69" spans="1:25" ht="15.75" thickBot="1" x14ac:dyDescent="0.3"/>
    <row r="70" spans="1:25" x14ac:dyDescent="0.25">
      <c r="A70" s="262" t="s">
        <v>46</v>
      </c>
      <c r="B70" s="262"/>
      <c r="C70" s="262"/>
      <c r="D70" s="262"/>
      <c r="E70" s="262"/>
      <c r="F70" s="262"/>
      <c r="G70" s="262"/>
      <c r="H70" s="262"/>
      <c r="I70" s="269" t="s">
        <v>242</v>
      </c>
      <c r="J70" s="270"/>
      <c r="K70" s="270"/>
      <c r="L70" s="270"/>
      <c r="M70" s="270"/>
      <c r="N70" s="270"/>
      <c r="O70" s="270"/>
      <c r="P70" s="270"/>
      <c r="Q70" s="270"/>
      <c r="R70" s="270"/>
      <c r="S70" s="270"/>
      <c r="T70" s="270"/>
      <c r="U70" s="270"/>
      <c r="V70" s="270"/>
      <c r="W70" s="270"/>
      <c r="X70" s="270"/>
      <c r="Y70" s="271"/>
    </row>
    <row r="71" spans="1:25" x14ac:dyDescent="0.25">
      <c r="A71" s="4"/>
      <c r="B71" s="4"/>
      <c r="C71" s="4"/>
      <c r="D71" s="4"/>
      <c r="E71" s="4"/>
      <c r="F71" s="4"/>
      <c r="G71" s="4"/>
      <c r="H71" s="4"/>
      <c r="I71" s="272"/>
      <c r="J71" s="273"/>
      <c r="K71" s="273"/>
      <c r="L71" s="273"/>
      <c r="M71" s="273"/>
      <c r="N71" s="273"/>
      <c r="O71" s="273"/>
      <c r="P71" s="273"/>
      <c r="Q71" s="273"/>
      <c r="R71" s="273"/>
      <c r="S71" s="273"/>
      <c r="T71" s="273"/>
      <c r="U71" s="273"/>
      <c r="V71" s="273"/>
      <c r="W71" s="273"/>
      <c r="X71" s="273"/>
      <c r="Y71" s="274"/>
    </row>
    <row r="72" spans="1:25" ht="15.75" thickBot="1" x14ac:dyDescent="0.3">
      <c r="A72" s="4"/>
      <c r="B72" s="4"/>
      <c r="C72" s="4"/>
      <c r="D72" s="4"/>
      <c r="E72" s="4"/>
      <c r="F72" s="4"/>
      <c r="G72" s="4"/>
      <c r="H72" s="4"/>
      <c r="I72" s="275"/>
      <c r="J72" s="276"/>
      <c r="K72" s="276"/>
      <c r="L72" s="276"/>
      <c r="M72" s="276"/>
      <c r="N72" s="276"/>
      <c r="O72" s="276"/>
      <c r="P72" s="276"/>
      <c r="Q72" s="276"/>
      <c r="R72" s="276"/>
      <c r="S72" s="276"/>
      <c r="T72" s="276"/>
      <c r="U72" s="276"/>
      <c r="V72" s="276"/>
      <c r="W72" s="276"/>
      <c r="X72" s="276"/>
      <c r="Y72" s="277"/>
    </row>
    <row r="73" spans="1:25" ht="15.75" thickBot="1" x14ac:dyDescent="0.3"/>
    <row r="74" spans="1:25" ht="15.75" thickBot="1" x14ac:dyDescent="0.3">
      <c r="A74" s="262" t="s">
        <v>47</v>
      </c>
      <c r="B74" s="262"/>
      <c r="C74" s="262"/>
      <c r="D74" s="262"/>
      <c r="E74" s="262"/>
      <c r="F74" s="183" t="s">
        <v>249</v>
      </c>
      <c r="G74" s="184"/>
      <c r="H74" s="184"/>
      <c r="I74" s="184"/>
      <c r="J74" s="184"/>
      <c r="K74" s="184"/>
      <c r="L74" s="184"/>
      <c r="M74" s="184"/>
      <c r="N74" s="184"/>
      <c r="O74" s="184"/>
      <c r="P74" s="184"/>
      <c r="Q74" s="184"/>
      <c r="R74" s="184"/>
      <c r="S74" s="184"/>
      <c r="T74" s="184"/>
      <c r="U74" s="184"/>
      <c r="V74" s="184"/>
      <c r="W74" s="184"/>
      <c r="X74" s="184"/>
      <c r="Y74" s="185"/>
    </row>
    <row r="77" spans="1:25" ht="15.75" thickBot="1" x14ac:dyDescent="0.3"/>
    <row r="78" spans="1:25" ht="16.5" thickBot="1" x14ac:dyDescent="0.3">
      <c r="A78" s="278" t="s">
        <v>44</v>
      </c>
      <c r="B78" s="278"/>
      <c r="C78" s="279" t="s">
        <v>230</v>
      </c>
      <c r="D78" s="280"/>
      <c r="E78" s="280"/>
      <c r="F78" s="280"/>
      <c r="G78" s="280"/>
      <c r="H78" s="280"/>
      <c r="I78" s="280"/>
      <c r="J78" s="280"/>
      <c r="K78" s="280"/>
      <c r="L78" s="280"/>
      <c r="M78" s="280"/>
      <c r="N78" s="280"/>
      <c r="O78" s="280"/>
      <c r="P78" s="280"/>
      <c r="Q78" s="280"/>
      <c r="R78" s="280"/>
      <c r="S78" s="280"/>
      <c r="T78" s="280"/>
      <c r="U78" s="280"/>
      <c r="V78" s="280"/>
      <c r="W78" s="280"/>
      <c r="X78" s="280"/>
      <c r="Y78" s="281"/>
    </row>
    <row r="79" spans="1:25" ht="15.75" thickBot="1" x14ac:dyDescent="0.3"/>
    <row r="80" spans="1:25" x14ac:dyDescent="0.25">
      <c r="A80" s="262" t="s">
        <v>45</v>
      </c>
      <c r="B80" s="262"/>
      <c r="C80" s="262"/>
      <c r="D80" s="262"/>
      <c r="E80" s="262"/>
      <c r="F80" s="269" t="s">
        <v>251</v>
      </c>
      <c r="G80" s="270"/>
      <c r="H80" s="270"/>
      <c r="I80" s="270"/>
      <c r="J80" s="270"/>
      <c r="K80" s="270"/>
      <c r="L80" s="270"/>
      <c r="M80" s="270"/>
      <c r="N80" s="270"/>
      <c r="O80" s="270"/>
      <c r="P80" s="270"/>
      <c r="Q80" s="270"/>
      <c r="R80" s="270"/>
      <c r="S80" s="270"/>
      <c r="T80" s="270"/>
      <c r="U80" s="270"/>
      <c r="V80" s="270"/>
      <c r="W80" s="270"/>
      <c r="X80" s="270"/>
      <c r="Y80" s="271"/>
    </row>
    <row r="81" spans="1:25" x14ac:dyDescent="0.25">
      <c r="A81" s="4"/>
      <c r="B81" s="4"/>
      <c r="C81" s="4"/>
      <c r="D81" s="4"/>
      <c r="E81" s="4"/>
      <c r="F81" s="272"/>
      <c r="G81" s="273"/>
      <c r="H81" s="273"/>
      <c r="I81" s="273"/>
      <c r="J81" s="273"/>
      <c r="K81" s="273"/>
      <c r="L81" s="273"/>
      <c r="M81" s="273"/>
      <c r="N81" s="273"/>
      <c r="O81" s="273"/>
      <c r="P81" s="273"/>
      <c r="Q81" s="273"/>
      <c r="R81" s="273"/>
      <c r="S81" s="273"/>
      <c r="T81" s="273"/>
      <c r="U81" s="273"/>
      <c r="V81" s="273"/>
      <c r="W81" s="273"/>
      <c r="X81" s="273"/>
      <c r="Y81" s="274"/>
    </row>
    <row r="82" spans="1:25" ht="15.75" thickBot="1" x14ac:dyDescent="0.3">
      <c r="A82" s="4"/>
      <c r="B82" s="4"/>
      <c r="C82" s="4"/>
      <c r="D82" s="4"/>
      <c r="E82" s="4"/>
      <c r="F82" s="275"/>
      <c r="G82" s="276"/>
      <c r="H82" s="276"/>
      <c r="I82" s="276"/>
      <c r="J82" s="276"/>
      <c r="K82" s="276"/>
      <c r="L82" s="276"/>
      <c r="M82" s="276"/>
      <c r="N82" s="276"/>
      <c r="O82" s="276"/>
      <c r="P82" s="276"/>
      <c r="Q82" s="276"/>
      <c r="R82" s="276"/>
      <c r="S82" s="276"/>
      <c r="T82" s="276"/>
      <c r="U82" s="276"/>
      <c r="V82" s="276"/>
      <c r="W82" s="276"/>
      <c r="X82" s="276"/>
      <c r="Y82" s="277"/>
    </row>
    <row r="83" spans="1:25" ht="15.75" thickBot="1" x14ac:dyDescent="0.3"/>
    <row r="84" spans="1:25" x14ac:dyDescent="0.25">
      <c r="A84" s="262" t="s">
        <v>46</v>
      </c>
      <c r="B84" s="262"/>
      <c r="C84" s="262"/>
      <c r="D84" s="262"/>
      <c r="E84" s="262"/>
      <c r="F84" s="262"/>
      <c r="G84" s="262"/>
      <c r="H84" s="262"/>
      <c r="I84" s="269" t="s">
        <v>252</v>
      </c>
      <c r="J84" s="270"/>
      <c r="K84" s="270"/>
      <c r="L84" s="270"/>
      <c r="M84" s="270"/>
      <c r="N84" s="270"/>
      <c r="O84" s="270"/>
      <c r="P84" s="270"/>
      <c r="Q84" s="270"/>
      <c r="R84" s="270"/>
      <c r="S84" s="270"/>
      <c r="T84" s="270"/>
      <c r="U84" s="270"/>
      <c r="V84" s="270"/>
      <c r="W84" s="270"/>
      <c r="X84" s="270"/>
      <c r="Y84" s="271"/>
    </row>
    <row r="85" spans="1:25" x14ac:dyDescent="0.25">
      <c r="A85" s="4"/>
      <c r="B85" s="4"/>
      <c r="C85" s="4"/>
      <c r="D85" s="4"/>
      <c r="E85" s="4"/>
      <c r="F85" s="4"/>
      <c r="G85" s="4"/>
      <c r="H85" s="4"/>
      <c r="I85" s="272"/>
      <c r="J85" s="273"/>
      <c r="K85" s="273"/>
      <c r="L85" s="273"/>
      <c r="M85" s="273"/>
      <c r="N85" s="273"/>
      <c r="O85" s="273"/>
      <c r="P85" s="273"/>
      <c r="Q85" s="273"/>
      <c r="R85" s="273"/>
      <c r="S85" s="273"/>
      <c r="T85" s="273"/>
      <c r="U85" s="273"/>
      <c r="V85" s="273"/>
      <c r="W85" s="273"/>
      <c r="X85" s="273"/>
      <c r="Y85" s="274"/>
    </row>
    <row r="86" spans="1:25" ht="15.75" thickBot="1" x14ac:dyDescent="0.3">
      <c r="A86" s="4"/>
      <c r="B86" s="4"/>
      <c r="C86" s="4"/>
      <c r="D86" s="4"/>
      <c r="E86" s="4"/>
      <c r="F86" s="4"/>
      <c r="G86" s="4"/>
      <c r="H86" s="4"/>
      <c r="I86" s="275"/>
      <c r="J86" s="276"/>
      <c r="K86" s="276"/>
      <c r="L86" s="276"/>
      <c r="M86" s="276"/>
      <c r="N86" s="276"/>
      <c r="O86" s="276"/>
      <c r="P86" s="276"/>
      <c r="Q86" s="276"/>
      <c r="R86" s="276"/>
      <c r="S86" s="276"/>
      <c r="T86" s="276"/>
      <c r="U86" s="276"/>
      <c r="V86" s="276"/>
      <c r="W86" s="276"/>
      <c r="X86" s="276"/>
      <c r="Y86" s="277"/>
    </row>
    <row r="87" spans="1:25" ht="15.75" thickBot="1" x14ac:dyDescent="0.3"/>
    <row r="88" spans="1:25" ht="15.75" thickBot="1" x14ac:dyDescent="0.3">
      <c r="A88" s="262" t="s">
        <v>47</v>
      </c>
      <c r="B88" s="262"/>
      <c r="C88" s="262"/>
      <c r="D88" s="262"/>
      <c r="E88" s="262"/>
      <c r="F88" s="183" t="s">
        <v>253</v>
      </c>
      <c r="G88" s="184"/>
      <c r="H88" s="184"/>
      <c r="I88" s="184"/>
      <c r="J88" s="184"/>
      <c r="K88" s="184"/>
      <c r="L88" s="184"/>
      <c r="M88" s="184"/>
      <c r="N88" s="184"/>
      <c r="O88" s="184"/>
      <c r="P88" s="184"/>
      <c r="Q88" s="184"/>
      <c r="R88" s="184"/>
      <c r="S88" s="184"/>
      <c r="T88" s="184"/>
      <c r="U88" s="184"/>
      <c r="V88" s="184"/>
      <c r="W88" s="184"/>
      <c r="X88" s="184"/>
      <c r="Y88" s="185"/>
    </row>
    <row r="91" spans="1:25" ht="15.75" thickBot="1" x14ac:dyDescent="0.3"/>
    <row r="92" spans="1:25" ht="16.5" thickBot="1" x14ac:dyDescent="0.3">
      <c r="A92" s="278" t="s">
        <v>44</v>
      </c>
      <c r="B92" s="278"/>
      <c r="C92" s="279"/>
      <c r="D92" s="280"/>
      <c r="E92" s="280"/>
      <c r="F92" s="280"/>
      <c r="G92" s="280"/>
      <c r="H92" s="280"/>
      <c r="I92" s="280"/>
      <c r="J92" s="280"/>
      <c r="K92" s="280"/>
      <c r="L92" s="280"/>
      <c r="M92" s="280"/>
      <c r="N92" s="280"/>
      <c r="O92" s="280"/>
      <c r="P92" s="280"/>
      <c r="Q92" s="280"/>
      <c r="R92" s="280"/>
      <c r="S92" s="280"/>
      <c r="T92" s="280"/>
      <c r="U92" s="280"/>
      <c r="V92" s="280"/>
      <c r="W92" s="280"/>
      <c r="X92" s="280"/>
      <c r="Y92" s="281"/>
    </row>
    <row r="93" spans="1:25" ht="15.75" thickBot="1" x14ac:dyDescent="0.3"/>
    <row r="94" spans="1:25" x14ac:dyDescent="0.25">
      <c r="A94" s="262" t="s">
        <v>45</v>
      </c>
      <c r="B94" s="262"/>
      <c r="C94" s="262"/>
      <c r="D94" s="262"/>
      <c r="E94" s="262"/>
      <c r="F94" s="269"/>
      <c r="G94" s="270"/>
      <c r="H94" s="270"/>
      <c r="I94" s="270"/>
      <c r="J94" s="270"/>
      <c r="K94" s="270"/>
      <c r="L94" s="270"/>
      <c r="M94" s="270"/>
      <c r="N94" s="270"/>
      <c r="O94" s="270"/>
      <c r="P94" s="270"/>
      <c r="Q94" s="270"/>
      <c r="R94" s="270"/>
      <c r="S94" s="270"/>
      <c r="T94" s="270"/>
      <c r="U94" s="270"/>
      <c r="V94" s="270"/>
      <c r="W94" s="270"/>
      <c r="X94" s="270"/>
      <c r="Y94" s="271"/>
    </row>
    <row r="95" spans="1:25" x14ac:dyDescent="0.25">
      <c r="A95" s="4"/>
      <c r="B95" s="4"/>
      <c r="C95" s="4"/>
      <c r="D95" s="4"/>
      <c r="E95" s="4"/>
      <c r="F95" s="272"/>
      <c r="G95" s="273"/>
      <c r="H95" s="273"/>
      <c r="I95" s="273"/>
      <c r="J95" s="273"/>
      <c r="K95" s="273"/>
      <c r="L95" s="273"/>
      <c r="M95" s="273"/>
      <c r="N95" s="273"/>
      <c r="O95" s="273"/>
      <c r="P95" s="273"/>
      <c r="Q95" s="273"/>
      <c r="R95" s="273"/>
      <c r="S95" s="273"/>
      <c r="T95" s="273"/>
      <c r="U95" s="273"/>
      <c r="V95" s="273"/>
      <c r="W95" s="273"/>
      <c r="X95" s="273"/>
      <c r="Y95" s="274"/>
    </row>
    <row r="96" spans="1:25" ht="15.75" thickBot="1" x14ac:dyDescent="0.3">
      <c r="A96" s="4"/>
      <c r="B96" s="4"/>
      <c r="C96" s="4"/>
      <c r="D96" s="4"/>
      <c r="E96" s="4"/>
      <c r="F96" s="275"/>
      <c r="G96" s="276"/>
      <c r="H96" s="276"/>
      <c r="I96" s="276"/>
      <c r="J96" s="276"/>
      <c r="K96" s="276"/>
      <c r="L96" s="276"/>
      <c r="M96" s="276"/>
      <c r="N96" s="276"/>
      <c r="O96" s="276"/>
      <c r="P96" s="276"/>
      <c r="Q96" s="276"/>
      <c r="R96" s="276"/>
      <c r="S96" s="276"/>
      <c r="T96" s="276"/>
      <c r="U96" s="276"/>
      <c r="V96" s="276"/>
      <c r="W96" s="276"/>
      <c r="X96" s="276"/>
      <c r="Y96" s="277"/>
    </row>
    <row r="97" spans="1:25" ht="15.75" thickBot="1" x14ac:dyDescent="0.3"/>
    <row r="98" spans="1:25" x14ac:dyDescent="0.25">
      <c r="A98" s="262" t="s">
        <v>46</v>
      </c>
      <c r="B98" s="262"/>
      <c r="C98" s="262"/>
      <c r="D98" s="262"/>
      <c r="E98" s="262"/>
      <c r="F98" s="262"/>
      <c r="G98" s="262"/>
      <c r="H98" s="262"/>
      <c r="I98" s="269"/>
      <c r="J98" s="270"/>
      <c r="K98" s="270"/>
      <c r="L98" s="270"/>
      <c r="M98" s="270"/>
      <c r="N98" s="270"/>
      <c r="O98" s="270"/>
      <c r="P98" s="270"/>
      <c r="Q98" s="270"/>
      <c r="R98" s="270"/>
      <c r="S98" s="270"/>
      <c r="T98" s="270"/>
      <c r="U98" s="270"/>
      <c r="V98" s="270"/>
      <c r="W98" s="270"/>
      <c r="X98" s="270"/>
      <c r="Y98" s="271"/>
    </row>
    <row r="99" spans="1:25" x14ac:dyDescent="0.25">
      <c r="A99" s="4"/>
      <c r="B99" s="4"/>
      <c r="C99" s="4"/>
      <c r="D99" s="4"/>
      <c r="E99" s="4"/>
      <c r="F99" s="4"/>
      <c r="G99" s="4"/>
      <c r="H99" s="4"/>
      <c r="I99" s="272"/>
      <c r="J99" s="273"/>
      <c r="K99" s="273"/>
      <c r="L99" s="273"/>
      <c r="M99" s="273"/>
      <c r="N99" s="273"/>
      <c r="O99" s="273"/>
      <c r="P99" s="273"/>
      <c r="Q99" s="273"/>
      <c r="R99" s="273"/>
      <c r="S99" s="273"/>
      <c r="T99" s="273"/>
      <c r="U99" s="273"/>
      <c r="V99" s="273"/>
      <c r="W99" s="273"/>
      <c r="X99" s="273"/>
      <c r="Y99" s="274"/>
    </row>
    <row r="100" spans="1:25" ht="15.75" thickBot="1" x14ac:dyDescent="0.3">
      <c r="A100" s="4"/>
      <c r="B100" s="4"/>
      <c r="C100" s="4"/>
      <c r="D100" s="4"/>
      <c r="E100" s="4"/>
      <c r="F100" s="4"/>
      <c r="G100" s="4"/>
      <c r="H100" s="4"/>
      <c r="I100" s="275"/>
      <c r="J100" s="276"/>
      <c r="K100" s="276"/>
      <c r="L100" s="276"/>
      <c r="M100" s="276"/>
      <c r="N100" s="276"/>
      <c r="O100" s="276"/>
      <c r="P100" s="276"/>
      <c r="Q100" s="276"/>
      <c r="R100" s="276"/>
      <c r="S100" s="276"/>
      <c r="T100" s="276"/>
      <c r="U100" s="276"/>
      <c r="V100" s="276"/>
      <c r="W100" s="276"/>
      <c r="X100" s="276"/>
      <c r="Y100" s="277"/>
    </row>
    <row r="101" spans="1:25" ht="15.75" thickBot="1" x14ac:dyDescent="0.3"/>
    <row r="102" spans="1:25" ht="15.75" thickBot="1" x14ac:dyDescent="0.3">
      <c r="A102" s="262" t="s">
        <v>47</v>
      </c>
      <c r="B102" s="262"/>
      <c r="C102" s="262"/>
      <c r="D102" s="262"/>
      <c r="E102" s="262"/>
      <c r="F102" s="183"/>
      <c r="G102" s="184"/>
      <c r="H102" s="184"/>
      <c r="I102" s="184"/>
      <c r="J102" s="184"/>
      <c r="K102" s="184"/>
      <c r="L102" s="184"/>
      <c r="M102" s="184"/>
      <c r="N102" s="184"/>
      <c r="O102" s="184"/>
      <c r="P102" s="184"/>
      <c r="Q102" s="184"/>
      <c r="R102" s="184"/>
      <c r="S102" s="184"/>
      <c r="T102" s="184"/>
      <c r="U102" s="184"/>
      <c r="V102" s="184"/>
      <c r="W102" s="184"/>
      <c r="X102" s="184"/>
      <c r="Y102" s="185"/>
    </row>
    <row r="105" spans="1:25" ht="15.75" thickBot="1" x14ac:dyDescent="0.3"/>
    <row r="106" spans="1:25" ht="16.5" thickBot="1" x14ac:dyDescent="0.3">
      <c r="A106" s="278" t="s">
        <v>44</v>
      </c>
      <c r="B106" s="278"/>
      <c r="C106" s="279"/>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1"/>
    </row>
    <row r="107" spans="1:25" ht="15.75" thickBot="1" x14ac:dyDescent="0.3"/>
    <row r="108" spans="1:25" x14ac:dyDescent="0.25">
      <c r="A108" s="262" t="s">
        <v>45</v>
      </c>
      <c r="B108" s="262"/>
      <c r="C108" s="262"/>
      <c r="D108" s="262"/>
      <c r="E108" s="262"/>
      <c r="F108" s="269"/>
      <c r="G108" s="270"/>
      <c r="H108" s="270"/>
      <c r="I108" s="270"/>
      <c r="J108" s="270"/>
      <c r="K108" s="270"/>
      <c r="L108" s="270"/>
      <c r="M108" s="270"/>
      <c r="N108" s="270"/>
      <c r="O108" s="270"/>
      <c r="P108" s="270"/>
      <c r="Q108" s="270"/>
      <c r="R108" s="270"/>
      <c r="S108" s="270"/>
      <c r="T108" s="270"/>
      <c r="U108" s="270"/>
      <c r="V108" s="270"/>
      <c r="W108" s="270"/>
      <c r="X108" s="270"/>
      <c r="Y108" s="271"/>
    </row>
    <row r="109" spans="1:25" x14ac:dyDescent="0.25">
      <c r="A109" s="4"/>
      <c r="B109" s="4"/>
      <c r="C109" s="4"/>
      <c r="D109" s="4"/>
      <c r="E109" s="4"/>
      <c r="F109" s="272"/>
      <c r="G109" s="273"/>
      <c r="H109" s="273"/>
      <c r="I109" s="273"/>
      <c r="J109" s="273"/>
      <c r="K109" s="273"/>
      <c r="L109" s="273"/>
      <c r="M109" s="273"/>
      <c r="N109" s="273"/>
      <c r="O109" s="273"/>
      <c r="P109" s="273"/>
      <c r="Q109" s="273"/>
      <c r="R109" s="273"/>
      <c r="S109" s="273"/>
      <c r="T109" s="273"/>
      <c r="U109" s="273"/>
      <c r="V109" s="273"/>
      <c r="W109" s="273"/>
      <c r="X109" s="273"/>
      <c r="Y109" s="274"/>
    </row>
    <row r="110" spans="1:25" ht="15.75" thickBot="1" x14ac:dyDescent="0.3">
      <c r="A110" s="4"/>
      <c r="B110" s="4"/>
      <c r="C110" s="4"/>
      <c r="D110" s="4"/>
      <c r="E110" s="4"/>
      <c r="F110" s="275"/>
      <c r="G110" s="276"/>
      <c r="H110" s="276"/>
      <c r="I110" s="276"/>
      <c r="J110" s="276"/>
      <c r="K110" s="276"/>
      <c r="L110" s="276"/>
      <c r="M110" s="276"/>
      <c r="N110" s="276"/>
      <c r="O110" s="276"/>
      <c r="P110" s="276"/>
      <c r="Q110" s="276"/>
      <c r="R110" s="276"/>
      <c r="S110" s="276"/>
      <c r="T110" s="276"/>
      <c r="U110" s="276"/>
      <c r="V110" s="276"/>
      <c r="W110" s="276"/>
      <c r="X110" s="276"/>
      <c r="Y110" s="277"/>
    </row>
    <row r="111" spans="1:25" ht="15.75" thickBot="1" x14ac:dyDescent="0.3"/>
    <row r="112" spans="1:25" x14ac:dyDescent="0.25">
      <c r="A112" s="262" t="s">
        <v>46</v>
      </c>
      <c r="B112" s="262"/>
      <c r="C112" s="262"/>
      <c r="D112" s="262"/>
      <c r="E112" s="262"/>
      <c r="F112" s="262"/>
      <c r="G112" s="262"/>
      <c r="H112" s="262"/>
      <c r="I112" s="269"/>
      <c r="J112" s="270"/>
      <c r="K112" s="270"/>
      <c r="L112" s="270"/>
      <c r="M112" s="270"/>
      <c r="N112" s="270"/>
      <c r="O112" s="270"/>
      <c r="P112" s="270"/>
      <c r="Q112" s="270"/>
      <c r="R112" s="270"/>
      <c r="S112" s="270"/>
      <c r="T112" s="270"/>
      <c r="U112" s="270"/>
      <c r="V112" s="270"/>
      <c r="W112" s="270"/>
      <c r="X112" s="270"/>
      <c r="Y112" s="271"/>
    </row>
    <row r="113" spans="1:25" x14ac:dyDescent="0.25">
      <c r="A113" s="4"/>
      <c r="B113" s="4"/>
      <c r="C113" s="4"/>
      <c r="D113" s="4"/>
      <c r="E113" s="4"/>
      <c r="F113" s="4"/>
      <c r="G113" s="4"/>
      <c r="H113" s="4"/>
      <c r="I113" s="272"/>
      <c r="J113" s="273"/>
      <c r="K113" s="273"/>
      <c r="L113" s="273"/>
      <c r="M113" s="273"/>
      <c r="N113" s="273"/>
      <c r="O113" s="273"/>
      <c r="P113" s="273"/>
      <c r="Q113" s="273"/>
      <c r="R113" s="273"/>
      <c r="S113" s="273"/>
      <c r="T113" s="273"/>
      <c r="U113" s="273"/>
      <c r="V113" s="273"/>
      <c r="W113" s="273"/>
      <c r="X113" s="273"/>
      <c r="Y113" s="274"/>
    </row>
    <row r="114" spans="1:25" ht="15.75" thickBot="1" x14ac:dyDescent="0.3">
      <c r="A114" s="4"/>
      <c r="B114" s="4"/>
      <c r="C114" s="4"/>
      <c r="D114" s="4"/>
      <c r="E114" s="4"/>
      <c r="F114" s="4"/>
      <c r="G114" s="4"/>
      <c r="H114" s="4"/>
      <c r="I114" s="275"/>
      <c r="J114" s="276"/>
      <c r="K114" s="276"/>
      <c r="L114" s="276"/>
      <c r="M114" s="276"/>
      <c r="N114" s="276"/>
      <c r="O114" s="276"/>
      <c r="P114" s="276"/>
      <c r="Q114" s="276"/>
      <c r="R114" s="276"/>
      <c r="S114" s="276"/>
      <c r="T114" s="276"/>
      <c r="U114" s="276"/>
      <c r="V114" s="276"/>
      <c r="W114" s="276"/>
      <c r="X114" s="276"/>
      <c r="Y114" s="277"/>
    </row>
    <row r="115" spans="1:25" ht="15.75" thickBot="1" x14ac:dyDescent="0.3"/>
    <row r="116" spans="1:25" ht="15.75" thickBot="1" x14ac:dyDescent="0.3">
      <c r="A116" s="262" t="s">
        <v>47</v>
      </c>
      <c r="B116" s="262"/>
      <c r="C116" s="262"/>
      <c r="D116" s="262"/>
      <c r="E116" s="262"/>
      <c r="F116" s="183"/>
      <c r="G116" s="184"/>
      <c r="H116" s="184"/>
      <c r="I116" s="184"/>
      <c r="J116" s="184"/>
      <c r="K116" s="184"/>
      <c r="L116" s="184"/>
      <c r="M116" s="184"/>
      <c r="N116" s="184"/>
      <c r="O116" s="184"/>
      <c r="P116" s="184"/>
      <c r="Q116" s="184"/>
      <c r="R116" s="184"/>
      <c r="S116" s="184"/>
      <c r="T116" s="184"/>
      <c r="U116" s="184"/>
      <c r="V116" s="184"/>
      <c r="W116" s="184"/>
      <c r="X116" s="184"/>
      <c r="Y116" s="185"/>
    </row>
    <row r="119" spans="1:25" ht="15.75" thickBot="1" x14ac:dyDescent="0.3"/>
    <row r="120" spans="1:25" ht="16.5" thickBot="1" x14ac:dyDescent="0.3">
      <c r="A120" s="278" t="s">
        <v>44</v>
      </c>
      <c r="B120" s="278"/>
      <c r="C120" s="279"/>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1"/>
    </row>
    <row r="121" spans="1:25" ht="15.75" thickBot="1" x14ac:dyDescent="0.3"/>
    <row r="122" spans="1:25" x14ac:dyDescent="0.25">
      <c r="A122" s="262" t="s">
        <v>45</v>
      </c>
      <c r="B122" s="262"/>
      <c r="C122" s="262"/>
      <c r="D122" s="262"/>
      <c r="E122" s="262"/>
      <c r="F122" s="269"/>
      <c r="G122" s="270"/>
      <c r="H122" s="270"/>
      <c r="I122" s="270"/>
      <c r="J122" s="270"/>
      <c r="K122" s="270"/>
      <c r="L122" s="270"/>
      <c r="M122" s="270"/>
      <c r="N122" s="270"/>
      <c r="O122" s="270"/>
      <c r="P122" s="270"/>
      <c r="Q122" s="270"/>
      <c r="R122" s="270"/>
      <c r="S122" s="270"/>
      <c r="T122" s="270"/>
      <c r="U122" s="270"/>
      <c r="V122" s="270"/>
      <c r="W122" s="270"/>
      <c r="X122" s="270"/>
      <c r="Y122" s="271"/>
    </row>
    <row r="123" spans="1:25" x14ac:dyDescent="0.25">
      <c r="A123" s="4"/>
      <c r="B123" s="4"/>
      <c r="C123" s="4"/>
      <c r="D123" s="4"/>
      <c r="E123" s="4"/>
      <c r="F123" s="272"/>
      <c r="G123" s="273"/>
      <c r="H123" s="273"/>
      <c r="I123" s="273"/>
      <c r="J123" s="273"/>
      <c r="K123" s="273"/>
      <c r="L123" s="273"/>
      <c r="M123" s="273"/>
      <c r="N123" s="273"/>
      <c r="O123" s="273"/>
      <c r="P123" s="273"/>
      <c r="Q123" s="273"/>
      <c r="R123" s="273"/>
      <c r="S123" s="273"/>
      <c r="T123" s="273"/>
      <c r="U123" s="273"/>
      <c r="V123" s="273"/>
      <c r="W123" s="273"/>
      <c r="X123" s="273"/>
      <c r="Y123" s="274"/>
    </row>
    <row r="124" spans="1:25" ht="15.75" thickBot="1" x14ac:dyDescent="0.3">
      <c r="A124" s="4"/>
      <c r="B124" s="4"/>
      <c r="C124" s="4"/>
      <c r="D124" s="4"/>
      <c r="E124" s="4"/>
      <c r="F124" s="275"/>
      <c r="G124" s="276"/>
      <c r="H124" s="276"/>
      <c r="I124" s="276"/>
      <c r="J124" s="276"/>
      <c r="K124" s="276"/>
      <c r="L124" s="276"/>
      <c r="M124" s="276"/>
      <c r="N124" s="276"/>
      <c r="O124" s="276"/>
      <c r="P124" s="276"/>
      <c r="Q124" s="276"/>
      <c r="R124" s="276"/>
      <c r="S124" s="276"/>
      <c r="T124" s="276"/>
      <c r="U124" s="276"/>
      <c r="V124" s="276"/>
      <c r="W124" s="276"/>
      <c r="X124" s="276"/>
      <c r="Y124" s="277"/>
    </row>
    <row r="125" spans="1:25" ht="15.75" thickBot="1" x14ac:dyDescent="0.3"/>
    <row r="126" spans="1:25" x14ac:dyDescent="0.25">
      <c r="A126" s="262" t="s">
        <v>46</v>
      </c>
      <c r="B126" s="262"/>
      <c r="C126" s="262"/>
      <c r="D126" s="262"/>
      <c r="E126" s="262"/>
      <c r="F126" s="262"/>
      <c r="G126" s="262"/>
      <c r="H126" s="262"/>
      <c r="I126" s="269"/>
      <c r="J126" s="270"/>
      <c r="K126" s="270"/>
      <c r="L126" s="270"/>
      <c r="M126" s="270"/>
      <c r="N126" s="270"/>
      <c r="O126" s="270"/>
      <c r="P126" s="270"/>
      <c r="Q126" s="270"/>
      <c r="R126" s="270"/>
      <c r="S126" s="270"/>
      <c r="T126" s="270"/>
      <c r="U126" s="270"/>
      <c r="V126" s="270"/>
      <c r="W126" s="270"/>
      <c r="X126" s="270"/>
      <c r="Y126" s="271"/>
    </row>
    <row r="127" spans="1:25" x14ac:dyDescent="0.25">
      <c r="A127" s="4"/>
      <c r="B127" s="4"/>
      <c r="C127" s="4"/>
      <c r="D127" s="4"/>
      <c r="E127" s="4"/>
      <c r="F127" s="4"/>
      <c r="G127" s="4"/>
      <c r="H127" s="4"/>
      <c r="I127" s="272"/>
      <c r="J127" s="273"/>
      <c r="K127" s="273"/>
      <c r="L127" s="273"/>
      <c r="M127" s="273"/>
      <c r="N127" s="273"/>
      <c r="O127" s="273"/>
      <c r="P127" s="273"/>
      <c r="Q127" s="273"/>
      <c r="R127" s="273"/>
      <c r="S127" s="273"/>
      <c r="T127" s="273"/>
      <c r="U127" s="273"/>
      <c r="V127" s="273"/>
      <c r="W127" s="273"/>
      <c r="X127" s="273"/>
      <c r="Y127" s="274"/>
    </row>
    <row r="128" spans="1:25" ht="15.75" thickBot="1" x14ac:dyDescent="0.3">
      <c r="A128" s="4"/>
      <c r="B128" s="4"/>
      <c r="C128" s="4"/>
      <c r="D128" s="4"/>
      <c r="E128" s="4"/>
      <c r="F128" s="4"/>
      <c r="G128" s="4"/>
      <c r="H128" s="4"/>
      <c r="I128" s="275"/>
      <c r="J128" s="276"/>
      <c r="K128" s="276"/>
      <c r="L128" s="276"/>
      <c r="M128" s="276"/>
      <c r="N128" s="276"/>
      <c r="O128" s="276"/>
      <c r="P128" s="276"/>
      <c r="Q128" s="276"/>
      <c r="R128" s="276"/>
      <c r="S128" s="276"/>
      <c r="T128" s="276"/>
      <c r="U128" s="276"/>
      <c r="V128" s="276"/>
      <c r="W128" s="276"/>
      <c r="X128" s="276"/>
      <c r="Y128" s="277"/>
    </row>
    <row r="129" spans="1:25" ht="15.75" thickBot="1" x14ac:dyDescent="0.3"/>
    <row r="130" spans="1:25" ht="15.75" thickBot="1" x14ac:dyDescent="0.3">
      <c r="A130" s="262" t="s">
        <v>47</v>
      </c>
      <c r="B130" s="262"/>
      <c r="C130" s="262"/>
      <c r="D130" s="262"/>
      <c r="E130" s="282"/>
      <c r="F130" s="183"/>
      <c r="G130" s="184"/>
      <c r="H130" s="184"/>
      <c r="I130" s="184"/>
      <c r="J130" s="184"/>
      <c r="K130" s="184"/>
      <c r="L130" s="184"/>
      <c r="M130" s="184"/>
      <c r="N130" s="184"/>
      <c r="O130" s="184"/>
      <c r="P130" s="184"/>
      <c r="Q130" s="184"/>
      <c r="R130" s="184"/>
      <c r="S130" s="184"/>
      <c r="T130" s="184"/>
      <c r="U130" s="184"/>
      <c r="V130" s="184"/>
      <c r="W130" s="184"/>
      <c r="X130" s="184"/>
      <c r="Y130" s="185"/>
    </row>
    <row r="133" spans="1:25" ht="15.75" thickBot="1" x14ac:dyDescent="0.3"/>
    <row r="134" spans="1:25" ht="16.5" thickBot="1" x14ac:dyDescent="0.3">
      <c r="A134" s="278" t="s">
        <v>44</v>
      </c>
      <c r="B134" s="278"/>
      <c r="C134" s="279"/>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1"/>
    </row>
    <row r="135" spans="1:25" ht="15.75" thickBot="1" x14ac:dyDescent="0.3"/>
    <row r="136" spans="1:25" x14ac:dyDescent="0.25">
      <c r="A136" s="262" t="s">
        <v>45</v>
      </c>
      <c r="B136" s="262"/>
      <c r="C136" s="262"/>
      <c r="D136" s="262"/>
      <c r="E136" s="262"/>
      <c r="F136" s="269"/>
      <c r="G136" s="270"/>
      <c r="H136" s="270"/>
      <c r="I136" s="270"/>
      <c r="J136" s="270"/>
      <c r="K136" s="270"/>
      <c r="L136" s="270"/>
      <c r="M136" s="270"/>
      <c r="N136" s="270"/>
      <c r="O136" s="270"/>
      <c r="P136" s="270"/>
      <c r="Q136" s="270"/>
      <c r="R136" s="270"/>
      <c r="S136" s="270"/>
      <c r="T136" s="270"/>
      <c r="U136" s="270"/>
      <c r="V136" s="270"/>
      <c r="W136" s="270"/>
      <c r="X136" s="270"/>
      <c r="Y136" s="271"/>
    </row>
    <row r="137" spans="1:25" x14ac:dyDescent="0.25">
      <c r="A137" s="4"/>
      <c r="B137" s="4"/>
      <c r="C137" s="4"/>
      <c r="D137" s="4"/>
      <c r="E137" s="4"/>
      <c r="F137" s="272"/>
      <c r="G137" s="273"/>
      <c r="H137" s="273"/>
      <c r="I137" s="273"/>
      <c r="J137" s="273"/>
      <c r="K137" s="273"/>
      <c r="L137" s="273"/>
      <c r="M137" s="273"/>
      <c r="N137" s="273"/>
      <c r="O137" s="273"/>
      <c r="P137" s="273"/>
      <c r="Q137" s="273"/>
      <c r="R137" s="273"/>
      <c r="S137" s="273"/>
      <c r="T137" s="273"/>
      <c r="U137" s="273"/>
      <c r="V137" s="273"/>
      <c r="W137" s="273"/>
      <c r="X137" s="273"/>
      <c r="Y137" s="274"/>
    </row>
    <row r="138" spans="1:25" ht="15.75" thickBot="1" x14ac:dyDescent="0.3">
      <c r="A138" s="4"/>
      <c r="B138" s="4"/>
      <c r="C138" s="4"/>
      <c r="D138" s="4"/>
      <c r="E138" s="4"/>
      <c r="F138" s="275"/>
      <c r="G138" s="276"/>
      <c r="H138" s="276"/>
      <c r="I138" s="276"/>
      <c r="J138" s="276"/>
      <c r="K138" s="276"/>
      <c r="L138" s="276"/>
      <c r="M138" s="276"/>
      <c r="N138" s="276"/>
      <c r="O138" s="276"/>
      <c r="P138" s="276"/>
      <c r="Q138" s="276"/>
      <c r="R138" s="276"/>
      <c r="S138" s="276"/>
      <c r="T138" s="276"/>
      <c r="U138" s="276"/>
      <c r="V138" s="276"/>
      <c r="W138" s="276"/>
      <c r="X138" s="276"/>
      <c r="Y138" s="277"/>
    </row>
    <row r="139" spans="1:25" ht="15.75" thickBot="1" x14ac:dyDescent="0.3"/>
    <row r="140" spans="1:25" x14ac:dyDescent="0.25">
      <c r="A140" s="262" t="s">
        <v>46</v>
      </c>
      <c r="B140" s="262"/>
      <c r="C140" s="262"/>
      <c r="D140" s="262"/>
      <c r="E140" s="262"/>
      <c r="F140" s="262"/>
      <c r="G140" s="262"/>
      <c r="H140" s="262"/>
      <c r="I140" s="269"/>
      <c r="J140" s="270"/>
      <c r="K140" s="270"/>
      <c r="L140" s="270"/>
      <c r="M140" s="270"/>
      <c r="N140" s="270"/>
      <c r="O140" s="270"/>
      <c r="P140" s="270"/>
      <c r="Q140" s="270"/>
      <c r="R140" s="270"/>
      <c r="S140" s="270"/>
      <c r="T140" s="270"/>
      <c r="U140" s="270"/>
      <c r="V140" s="270"/>
      <c r="W140" s="270"/>
      <c r="X140" s="270"/>
      <c r="Y140" s="271"/>
    </row>
    <row r="141" spans="1:25" x14ac:dyDescent="0.25">
      <c r="A141" s="4"/>
      <c r="B141" s="4"/>
      <c r="C141" s="4"/>
      <c r="D141" s="4"/>
      <c r="E141" s="4"/>
      <c r="F141" s="4"/>
      <c r="G141" s="4"/>
      <c r="H141" s="4"/>
      <c r="I141" s="272"/>
      <c r="J141" s="273"/>
      <c r="K141" s="273"/>
      <c r="L141" s="273"/>
      <c r="M141" s="273"/>
      <c r="N141" s="273"/>
      <c r="O141" s="273"/>
      <c r="P141" s="273"/>
      <c r="Q141" s="273"/>
      <c r="R141" s="273"/>
      <c r="S141" s="273"/>
      <c r="T141" s="273"/>
      <c r="U141" s="273"/>
      <c r="V141" s="273"/>
      <c r="W141" s="273"/>
      <c r="X141" s="273"/>
      <c r="Y141" s="274"/>
    </row>
    <row r="142" spans="1:25" ht="15.75" thickBot="1" x14ac:dyDescent="0.3">
      <c r="A142" s="4"/>
      <c r="B142" s="4"/>
      <c r="C142" s="4"/>
      <c r="D142" s="4"/>
      <c r="E142" s="4"/>
      <c r="F142" s="4"/>
      <c r="G142" s="4"/>
      <c r="H142" s="4"/>
      <c r="I142" s="275"/>
      <c r="J142" s="276"/>
      <c r="K142" s="276"/>
      <c r="L142" s="276"/>
      <c r="M142" s="276"/>
      <c r="N142" s="276"/>
      <c r="O142" s="276"/>
      <c r="P142" s="276"/>
      <c r="Q142" s="276"/>
      <c r="R142" s="276"/>
      <c r="S142" s="276"/>
      <c r="T142" s="276"/>
      <c r="U142" s="276"/>
      <c r="V142" s="276"/>
      <c r="W142" s="276"/>
      <c r="X142" s="276"/>
      <c r="Y142" s="277"/>
    </row>
    <row r="143" spans="1:25" ht="15.75" thickBot="1" x14ac:dyDescent="0.3"/>
    <row r="144" spans="1:25" ht="15.75" thickBot="1" x14ac:dyDescent="0.3">
      <c r="A144" s="262" t="s">
        <v>47</v>
      </c>
      <c r="B144" s="262"/>
      <c r="C144" s="262"/>
      <c r="D144" s="262"/>
      <c r="E144" s="262"/>
      <c r="F144" s="183"/>
      <c r="G144" s="184"/>
      <c r="H144" s="184"/>
      <c r="I144" s="184"/>
      <c r="J144" s="184"/>
      <c r="K144" s="184"/>
      <c r="L144" s="184"/>
      <c r="M144" s="184"/>
      <c r="N144" s="184"/>
      <c r="O144" s="184"/>
      <c r="P144" s="184"/>
      <c r="Q144" s="184"/>
      <c r="R144" s="184"/>
      <c r="S144" s="184"/>
      <c r="T144" s="184"/>
      <c r="U144" s="184"/>
      <c r="V144" s="184"/>
      <c r="W144" s="184"/>
      <c r="X144" s="184"/>
      <c r="Y144" s="185"/>
    </row>
    <row r="145" spans="1:25" x14ac:dyDescent="0.25">
      <c r="A145" s="4"/>
      <c r="B145" s="4"/>
      <c r="C145" s="4"/>
      <c r="D145" s="4"/>
      <c r="E145" s="4"/>
      <c r="F145" s="17"/>
      <c r="G145" s="17"/>
      <c r="H145" s="17"/>
      <c r="I145" s="17"/>
      <c r="J145" s="17"/>
      <c r="K145" s="17"/>
      <c r="L145" s="17"/>
      <c r="M145" s="17"/>
      <c r="N145" s="17"/>
      <c r="O145" s="17"/>
      <c r="P145" s="17"/>
      <c r="Q145" s="17"/>
      <c r="R145" s="17"/>
      <c r="S145" s="17"/>
      <c r="T145" s="17"/>
      <c r="U145" s="17"/>
      <c r="V145" s="17"/>
      <c r="W145" s="17"/>
      <c r="X145" s="17"/>
      <c r="Y145" s="17"/>
    </row>
    <row r="146" spans="1:25" x14ac:dyDescent="0.25">
      <c r="A146" s="4"/>
      <c r="B146" s="4"/>
      <c r="C146" s="4"/>
      <c r="D146" s="4"/>
      <c r="E146" s="4"/>
      <c r="F146" s="17"/>
      <c r="G146" s="17"/>
      <c r="H146" s="17"/>
      <c r="I146" s="17"/>
      <c r="J146" s="17"/>
      <c r="K146" s="17"/>
      <c r="L146" s="17"/>
      <c r="M146" s="17"/>
      <c r="N146" s="17"/>
      <c r="O146" s="17"/>
      <c r="P146" s="17"/>
      <c r="Q146" s="17"/>
      <c r="R146" s="17"/>
      <c r="S146" s="17"/>
      <c r="T146" s="17"/>
      <c r="U146" s="17"/>
      <c r="V146" s="17"/>
      <c r="W146" s="17"/>
      <c r="X146" s="17"/>
      <c r="Y146" s="17"/>
    </row>
    <row r="147" spans="1:25" ht="15.75" thickBot="1" x14ac:dyDescent="0.3"/>
    <row r="148" spans="1:25" ht="16.5" thickBot="1" x14ac:dyDescent="0.3">
      <c r="A148" s="278" t="s">
        <v>44</v>
      </c>
      <c r="B148" s="278"/>
      <c r="C148" s="279"/>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1"/>
    </row>
    <row r="149" spans="1:25" ht="15.75" thickBot="1" x14ac:dyDescent="0.3"/>
    <row r="150" spans="1:25" x14ac:dyDescent="0.25">
      <c r="A150" s="262" t="s">
        <v>45</v>
      </c>
      <c r="B150" s="262"/>
      <c r="C150" s="262"/>
      <c r="D150" s="262"/>
      <c r="E150" s="262"/>
      <c r="F150" s="269"/>
      <c r="G150" s="270"/>
      <c r="H150" s="270"/>
      <c r="I150" s="270"/>
      <c r="J150" s="270"/>
      <c r="K150" s="270"/>
      <c r="L150" s="270"/>
      <c r="M150" s="270"/>
      <c r="N150" s="270"/>
      <c r="O150" s="270"/>
      <c r="P150" s="270"/>
      <c r="Q150" s="270"/>
      <c r="R150" s="270"/>
      <c r="S150" s="270"/>
      <c r="T150" s="270"/>
      <c r="U150" s="270"/>
      <c r="V150" s="270"/>
      <c r="W150" s="270"/>
      <c r="X150" s="270"/>
      <c r="Y150" s="271"/>
    </row>
    <row r="151" spans="1:25" x14ac:dyDescent="0.25">
      <c r="A151" s="4"/>
      <c r="B151" s="4"/>
      <c r="C151" s="4"/>
      <c r="D151" s="4"/>
      <c r="E151" s="4"/>
      <c r="F151" s="272"/>
      <c r="G151" s="273"/>
      <c r="H151" s="273"/>
      <c r="I151" s="273"/>
      <c r="J151" s="273"/>
      <c r="K151" s="273"/>
      <c r="L151" s="273"/>
      <c r="M151" s="273"/>
      <c r="N151" s="273"/>
      <c r="O151" s="273"/>
      <c r="P151" s="273"/>
      <c r="Q151" s="273"/>
      <c r="R151" s="273"/>
      <c r="S151" s="273"/>
      <c r="T151" s="273"/>
      <c r="U151" s="273"/>
      <c r="V151" s="273"/>
      <c r="W151" s="273"/>
      <c r="X151" s="273"/>
      <c r="Y151" s="274"/>
    </row>
    <row r="152" spans="1:25" ht="15.75" thickBot="1" x14ac:dyDescent="0.3">
      <c r="A152" s="4"/>
      <c r="B152" s="4"/>
      <c r="C152" s="4"/>
      <c r="D152" s="4"/>
      <c r="E152" s="4"/>
      <c r="F152" s="275"/>
      <c r="G152" s="276"/>
      <c r="H152" s="276"/>
      <c r="I152" s="276"/>
      <c r="J152" s="276"/>
      <c r="K152" s="276"/>
      <c r="L152" s="276"/>
      <c r="M152" s="276"/>
      <c r="N152" s="276"/>
      <c r="O152" s="276"/>
      <c r="P152" s="276"/>
      <c r="Q152" s="276"/>
      <c r="R152" s="276"/>
      <c r="S152" s="276"/>
      <c r="T152" s="276"/>
      <c r="U152" s="276"/>
      <c r="V152" s="276"/>
      <c r="W152" s="276"/>
      <c r="X152" s="276"/>
      <c r="Y152" s="277"/>
    </row>
    <row r="153" spans="1:25" ht="15.75" thickBot="1" x14ac:dyDescent="0.3"/>
    <row r="154" spans="1:25" x14ac:dyDescent="0.25">
      <c r="A154" s="262" t="s">
        <v>46</v>
      </c>
      <c r="B154" s="262"/>
      <c r="C154" s="262"/>
      <c r="D154" s="262"/>
      <c r="E154" s="262"/>
      <c r="F154" s="262"/>
      <c r="G154" s="262"/>
      <c r="H154" s="262"/>
      <c r="I154" s="269"/>
      <c r="J154" s="270"/>
      <c r="K154" s="270"/>
      <c r="L154" s="270"/>
      <c r="M154" s="270"/>
      <c r="N154" s="270"/>
      <c r="O154" s="270"/>
      <c r="P154" s="270"/>
      <c r="Q154" s="270"/>
      <c r="R154" s="270"/>
      <c r="S154" s="270"/>
      <c r="T154" s="270"/>
      <c r="U154" s="270"/>
      <c r="V154" s="270"/>
      <c r="W154" s="270"/>
      <c r="X154" s="270"/>
      <c r="Y154" s="271"/>
    </row>
    <row r="155" spans="1:25" x14ac:dyDescent="0.25">
      <c r="A155" s="4"/>
      <c r="B155" s="4"/>
      <c r="C155" s="4"/>
      <c r="D155" s="4"/>
      <c r="E155" s="4"/>
      <c r="F155" s="4"/>
      <c r="G155" s="4"/>
      <c r="H155" s="4"/>
      <c r="I155" s="272"/>
      <c r="J155" s="273"/>
      <c r="K155" s="273"/>
      <c r="L155" s="273"/>
      <c r="M155" s="273"/>
      <c r="N155" s="273"/>
      <c r="O155" s="273"/>
      <c r="P155" s="273"/>
      <c r="Q155" s="273"/>
      <c r="R155" s="273"/>
      <c r="S155" s="273"/>
      <c r="T155" s="273"/>
      <c r="U155" s="273"/>
      <c r="V155" s="273"/>
      <c r="W155" s="273"/>
      <c r="X155" s="273"/>
      <c r="Y155" s="274"/>
    </row>
    <row r="156" spans="1:25" ht="15.75" thickBot="1" x14ac:dyDescent="0.3">
      <c r="A156" s="4"/>
      <c r="B156" s="4"/>
      <c r="C156" s="4"/>
      <c r="D156" s="4"/>
      <c r="E156" s="4"/>
      <c r="F156" s="4"/>
      <c r="G156" s="4"/>
      <c r="H156" s="4"/>
      <c r="I156" s="275"/>
      <c r="J156" s="276"/>
      <c r="K156" s="276"/>
      <c r="L156" s="276"/>
      <c r="M156" s="276"/>
      <c r="N156" s="276"/>
      <c r="O156" s="276"/>
      <c r="P156" s="276"/>
      <c r="Q156" s="276"/>
      <c r="R156" s="276"/>
      <c r="S156" s="276"/>
      <c r="T156" s="276"/>
      <c r="U156" s="276"/>
      <c r="V156" s="276"/>
      <c r="W156" s="276"/>
      <c r="X156" s="276"/>
      <c r="Y156" s="277"/>
    </row>
    <row r="157" spans="1:25" ht="15.75" thickBot="1" x14ac:dyDescent="0.3"/>
    <row r="158" spans="1:25" ht="15.75" thickBot="1" x14ac:dyDescent="0.3">
      <c r="A158" s="262" t="s">
        <v>47</v>
      </c>
      <c r="B158" s="262"/>
      <c r="C158" s="262"/>
      <c r="D158" s="262"/>
      <c r="E158" s="262"/>
      <c r="F158" s="183"/>
      <c r="G158" s="184"/>
      <c r="H158" s="184"/>
      <c r="I158" s="184"/>
      <c r="J158" s="184"/>
      <c r="K158" s="184"/>
      <c r="L158" s="184"/>
      <c r="M158" s="184"/>
      <c r="N158" s="184"/>
      <c r="O158" s="184"/>
      <c r="P158" s="184"/>
      <c r="Q158" s="184"/>
      <c r="R158" s="184"/>
      <c r="S158" s="184"/>
      <c r="T158" s="184"/>
      <c r="U158" s="184"/>
      <c r="V158" s="184"/>
      <c r="W158" s="184"/>
      <c r="X158" s="184"/>
      <c r="Y158" s="185"/>
    </row>
    <row r="161" spans="1:25" ht="15.75" thickBot="1" x14ac:dyDescent="0.3"/>
    <row r="162" spans="1:25" ht="16.5" thickBot="1" x14ac:dyDescent="0.3">
      <c r="A162" s="278" t="s">
        <v>44</v>
      </c>
      <c r="B162" s="278"/>
      <c r="C162" s="279"/>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1"/>
    </row>
    <row r="163" spans="1:25" ht="15.75" thickBot="1" x14ac:dyDescent="0.3"/>
    <row r="164" spans="1:25" x14ac:dyDescent="0.25">
      <c r="A164" s="262" t="s">
        <v>45</v>
      </c>
      <c r="B164" s="262"/>
      <c r="C164" s="262"/>
      <c r="D164" s="262"/>
      <c r="E164" s="262"/>
      <c r="F164" s="269"/>
      <c r="G164" s="270"/>
      <c r="H164" s="270"/>
      <c r="I164" s="270"/>
      <c r="J164" s="270"/>
      <c r="K164" s="270"/>
      <c r="L164" s="270"/>
      <c r="M164" s="270"/>
      <c r="N164" s="270"/>
      <c r="O164" s="270"/>
      <c r="P164" s="270"/>
      <c r="Q164" s="270"/>
      <c r="R164" s="270"/>
      <c r="S164" s="270"/>
      <c r="T164" s="270"/>
      <c r="U164" s="270"/>
      <c r="V164" s="270"/>
      <c r="W164" s="270"/>
      <c r="X164" s="270"/>
      <c r="Y164" s="271"/>
    </row>
    <row r="165" spans="1:25" x14ac:dyDescent="0.25">
      <c r="A165" s="4"/>
      <c r="B165" s="4"/>
      <c r="C165" s="4"/>
      <c r="D165" s="4"/>
      <c r="E165" s="4"/>
      <c r="F165" s="272"/>
      <c r="G165" s="273"/>
      <c r="H165" s="273"/>
      <c r="I165" s="273"/>
      <c r="J165" s="273"/>
      <c r="K165" s="273"/>
      <c r="L165" s="273"/>
      <c r="M165" s="273"/>
      <c r="N165" s="273"/>
      <c r="O165" s="273"/>
      <c r="P165" s="273"/>
      <c r="Q165" s="273"/>
      <c r="R165" s="273"/>
      <c r="S165" s="273"/>
      <c r="T165" s="273"/>
      <c r="U165" s="273"/>
      <c r="V165" s="273"/>
      <c r="W165" s="273"/>
      <c r="X165" s="273"/>
      <c r="Y165" s="274"/>
    </row>
    <row r="166" spans="1:25" ht="15.75" thickBot="1" x14ac:dyDescent="0.3">
      <c r="A166" s="4"/>
      <c r="B166" s="4"/>
      <c r="C166" s="4"/>
      <c r="D166" s="4"/>
      <c r="E166" s="4"/>
      <c r="F166" s="275"/>
      <c r="G166" s="276"/>
      <c r="H166" s="276"/>
      <c r="I166" s="276"/>
      <c r="J166" s="276"/>
      <c r="K166" s="276"/>
      <c r="L166" s="276"/>
      <c r="M166" s="276"/>
      <c r="N166" s="276"/>
      <c r="O166" s="276"/>
      <c r="P166" s="276"/>
      <c r="Q166" s="276"/>
      <c r="R166" s="276"/>
      <c r="S166" s="276"/>
      <c r="T166" s="276"/>
      <c r="U166" s="276"/>
      <c r="V166" s="276"/>
      <c r="W166" s="276"/>
      <c r="X166" s="276"/>
      <c r="Y166" s="277"/>
    </row>
    <row r="167" spans="1:25" ht="15.75" thickBot="1" x14ac:dyDescent="0.3"/>
    <row r="168" spans="1:25" x14ac:dyDescent="0.25">
      <c r="A168" s="262" t="s">
        <v>46</v>
      </c>
      <c r="B168" s="262"/>
      <c r="C168" s="262"/>
      <c r="D168" s="262"/>
      <c r="E168" s="262"/>
      <c r="F168" s="262"/>
      <c r="G168" s="262"/>
      <c r="H168" s="262"/>
      <c r="I168" s="269"/>
      <c r="J168" s="270"/>
      <c r="K168" s="270"/>
      <c r="L168" s="270"/>
      <c r="M168" s="270"/>
      <c r="N168" s="270"/>
      <c r="O168" s="270"/>
      <c r="P168" s="270"/>
      <c r="Q168" s="270"/>
      <c r="R168" s="270"/>
      <c r="S168" s="270"/>
      <c r="T168" s="270"/>
      <c r="U168" s="270"/>
      <c r="V168" s="270"/>
      <c r="W168" s="270"/>
      <c r="X168" s="270"/>
      <c r="Y168" s="271"/>
    </row>
    <row r="169" spans="1:25" x14ac:dyDescent="0.25">
      <c r="A169" s="4"/>
      <c r="B169" s="4"/>
      <c r="C169" s="4"/>
      <c r="D169" s="4"/>
      <c r="E169" s="4"/>
      <c r="F169" s="4"/>
      <c r="G169" s="4"/>
      <c r="H169" s="4"/>
      <c r="I169" s="272"/>
      <c r="J169" s="273"/>
      <c r="K169" s="273"/>
      <c r="L169" s="273"/>
      <c r="M169" s="273"/>
      <c r="N169" s="273"/>
      <c r="O169" s="273"/>
      <c r="P169" s="273"/>
      <c r="Q169" s="273"/>
      <c r="R169" s="273"/>
      <c r="S169" s="273"/>
      <c r="T169" s="273"/>
      <c r="U169" s="273"/>
      <c r="V169" s="273"/>
      <c r="W169" s="273"/>
      <c r="X169" s="273"/>
      <c r="Y169" s="274"/>
    </row>
    <row r="170" spans="1:25" ht="15.75" thickBot="1" x14ac:dyDescent="0.3">
      <c r="A170" s="4"/>
      <c r="B170" s="4"/>
      <c r="C170" s="4"/>
      <c r="D170" s="4"/>
      <c r="E170" s="4"/>
      <c r="F170" s="4"/>
      <c r="G170" s="4"/>
      <c r="H170" s="4"/>
      <c r="I170" s="275"/>
      <c r="J170" s="276"/>
      <c r="K170" s="276"/>
      <c r="L170" s="276"/>
      <c r="M170" s="276"/>
      <c r="N170" s="276"/>
      <c r="O170" s="276"/>
      <c r="P170" s="276"/>
      <c r="Q170" s="276"/>
      <c r="R170" s="276"/>
      <c r="S170" s="276"/>
      <c r="T170" s="276"/>
      <c r="U170" s="276"/>
      <c r="V170" s="276"/>
      <c r="W170" s="276"/>
      <c r="X170" s="276"/>
      <c r="Y170" s="277"/>
    </row>
    <row r="171" spans="1:25" ht="15.75" thickBot="1" x14ac:dyDescent="0.3"/>
    <row r="172" spans="1:25" ht="15.75" thickBot="1" x14ac:dyDescent="0.3">
      <c r="A172" s="262" t="s">
        <v>47</v>
      </c>
      <c r="B172" s="262"/>
      <c r="C172" s="262"/>
      <c r="D172" s="262"/>
      <c r="E172" s="262"/>
      <c r="F172" s="183"/>
      <c r="G172" s="184"/>
      <c r="H172" s="184"/>
      <c r="I172" s="184"/>
      <c r="J172" s="184"/>
      <c r="K172" s="184"/>
      <c r="L172" s="184"/>
      <c r="M172" s="184"/>
      <c r="N172" s="184"/>
      <c r="O172" s="184"/>
      <c r="P172" s="184"/>
      <c r="Q172" s="184"/>
      <c r="R172" s="184"/>
      <c r="S172" s="184"/>
      <c r="T172" s="184"/>
      <c r="U172" s="184"/>
      <c r="V172" s="184"/>
      <c r="W172" s="184"/>
      <c r="X172" s="184"/>
      <c r="Y172" s="185"/>
    </row>
    <row r="175" spans="1:25" ht="15.75" thickBot="1" x14ac:dyDescent="0.3"/>
    <row r="176" spans="1:25" ht="16.5" thickBot="1" x14ac:dyDescent="0.3">
      <c r="A176" s="278" t="s">
        <v>44</v>
      </c>
      <c r="B176" s="278"/>
      <c r="C176" s="279"/>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1"/>
    </row>
    <row r="177" spans="1:25" ht="15.75" thickBot="1" x14ac:dyDescent="0.3"/>
    <row r="178" spans="1:25" x14ac:dyDescent="0.25">
      <c r="A178" s="262" t="s">
        <v>45</v>
      </c>
      <c r="B178" s="262"/>
      <c r="C178" s="262"/>
      <c r="D178" s="262"/>
      <c r="E178" s="262"/>
      <c r="F178" s="269"/>
      <c r="G178" s="270"/>
      <c r="H178" s="270"/>
      <c r="I178" s="270"/>
      <c r="J178" s="270"/>
      <c r="K178" s="270"/>
      <c r="L178" s="270"/>
      <c r="M178" s="270"/>
      <c r="N178" s="270"/>
      <c r="O178" s="270"/>
      <c r="P178" s="270"/>
      <c r="Q178" s="270"/>
      <c r="R178" s="270"/>
      <c r="S178" s="270"/>
      <c r="T178" s="270"/>
      <c r="U178" s="270"/>
      <c r="V178" s="270"/>
      <c r="W178" s="270"/>
      <c r="X178" s="270"/>
      <c r="Y178" s="271"/>
    </row>
    <row r="179" spans="1:25" x14ac:dyDescent="0.25">
      <c r="A179" s="4"/>
      <c r="B179" s="4"/>
      <c r="C179" s="4"/>
      <c r="D179" s="4"/>
      <c r="E179" s="4"/>
      <c r="F179" s="272"/>
      <c r="G179" s="273"/>
      <c r="H179" s="273"/>
      <c r="I179" s="273"/>
      <c r="J179" s="273"/>
      <c r="K179" s="273"/>
      <c r="L179" s="273"/>
      <c r="M179" s="273"/>
      <c r="N179" s="273"/>
      <c r="O179" s="273"/>
      <c r="P179" s="273"/>
      <c r="Q179" s="273"/>
      <c r="R179" s="273"/>
      <c r="S179" s="273"/>
      <c r="T179" s="273"/>
      <c r="U179" s="273"/>
      <c r="V179" s="273"/>
      <c r="W179" s="273"/>
      <c r="X179" s="273"/>
      <c r="Y179" s="274"/>
    </row>
    <row r="180" spans="1:25" ht="15.75" thickBot="1" x14ac:dyDescent="0.3">
      <c r="A180" s="4"/>
      <c r="B180" s="4"/>
      <c r="C180" s="4"/>
      <c r="D180" s="4"/>
      <c r="E180" s="4"/>
      <c r="F180" s="275"/>
      <c r="G180" s="276"/>
      <c r="H180" s="276"/>
      <c r="I180" s="276"/>
      <c r="J180" s="276"/>
      <c r="K180" s="276"/>
      <c r="L180" s="276"/>
      <c r="M180" s="276"/>
      <c r="N180" s="276"/>
      <c r="O180" s="276"/>
      <c r="P180" s="276"/>
      <c r="Q180" s="276"/>
      <c r="R180" s="276"/>
      <c r="S180" s="276"/>
      <c r="T180" s="276"/>
      <c r="U180" s="276"/>
      <c r="V180" s="276"/>
      <c r="W180" s="276"/>
      <c r="X180" s="276"/>
      <c r="Y180" s="277"/>
    </row>
    <row r="181" spans="1:25" ht="15.75" thickBot="1" x14ac:dyDescent="0.3"/>
    <row r="182" spans="1:25" x14ac:dyDescent="0.25">
      <c r="A182" s="262" t="s">
        <v>46</v>
      </c>
      <c r="B182" s="262"/>
      <c r="C182" s="262"/>
      <c r="D182" s="262"/>
      <c r="E182" s="262"/>
      <c r="F182" s="262"/>
      <c r="G182" s="262"/>
      <c r="H182" s="262"/>
      <c r="I182" s="269"/>
      <c r="J182" s="270"/>
      <c r="K182" s="270"/>
      <c r="L182" s="270"/>
      <c r="M182" s="270"/>
      <c r="N182" s="270"/>
      <c r="O182" s="270"/>
      <c r="P182" s="270"/>
      <c r="Q182" s="270"/>
      <c r="R182" s="270"/>
      <c r="S182" s="270"/>
      <c r="T182" s="270"/>
      <c r="U182" s="270"/>
      <c r="V182" s="270"/>
      <c r="W182" s="270"/>
      <c r="X182" s="270"/>
      <c r="Y182" s="271"/>
    </row>
    <row r="183" spans="1:25" x14ac:dyDescent="0.25">
      <c r="A183" s="4"/>
      <c r="B183" s="4"/>
      <c r="C183" s="4"/>
      <c r="D183" s="4"/>
      <c r="E183" s="4"/>
      <c r="F183" s="4"/>
      <c r="G183" s="4"/>
      <c r="H183" s="4"/>
      <c r="I183" s="272"/>
      <c r="J183" s="273"/>
      <c r="K183" s="273"/>
      <c r="L183" s="273"/>
      <c r="M183" s="273"/>
      <c r="N183" s="273"/>
      <c r="O183" s="273"/>
      <c r="P183" s="273"/>
      <c r="Q183" s="273"/>
      <c r="R183" s="273"/>
      <c r="S183" s="273"/>
      <c r="T183" s="273"/>
      <c r="U183" s="273"/>
      <c r="V183" s="273"/>
      <c r="W183" s="273"/>
      <c r="X183" s="273"/>
      <c r="Y183" s="274"/>
    </row>
    <row r="184" spans="1:25" ht="15.75" thickBot="1" x14ac:dyDescent="0.3">
      <c r="A184" s="4"/>
      <c r="B184" s="4"/>
      <c r="C184" s="4"/>
      <c r="D184" s="4"/>
      <c r="E184" s="4"/>
      <c r="F184" s="4"/>
      <c r="G184" s="4"/>
      <c r="H184" s="4"/>
      <c r="I184" s="275"/>
      <c r="J184" s="276"/>
      <c r="K184" s="276"/>
      <c r="L184" s="276"/>
      <c r="M184" s="276"/>
      <c r="N184" s="276"/>
      <c r="O184" s="276"/>
      <c r="P184" s="276"/>
      <c r="Q184" s="276"/>
      <c r="R184" s="276"/>
      <c r="S184" s="276"/>
      <c r="T184" s="276"/>
      <c r="U184" s="276"/>
      <c r="V184" s="276"/>
      <c r="W184" s="276"/>
      <c r="X184" s="276"/>
      <c r="Y184" s="277"/>
    </row>
    <row r="185" spans="1:25" ht="15.75" thickBot="1" x14ac:dyDescent="0.3"/>
    <row r="186" spans="1:25" ht="15.75" thickBot="1" x14ac:dyDescent="0.3">
      <c r="A186" s="262" t="s">
        <v>47</v>
      </c>
      <c r="B186" s="262"/>
      <c r="C186" s="262"/>
      <c r="D186" s="262"/>
      <c r="E186" s="262"/>
      <c r="F186" s="183"/>
      <c r="G186" s="184"/>
      <c r="H186" s="184"/>
      <c r="I186" s="184"/>
      <c r="J186" s="184"/>
      <c r="K186" s="184"/>
      <c r="L186" s="184"/>
      <c r="M186" s="184"/>
      <c r="N186" s="184"/>
      <c r="O186" s="184"/>
      <c r="P186" s="184"/>
      <c r="Q186" s="184"/>
      <c r="R186" s="184"/>
      <c r="S186" s="184"/>
      <c r="T186" s="184"/>
      <c r="U186" s="184"/>
      <c r="V186" s="184"/>
      <c r="W186" s="184"/>
      <c r="X186" s="184"/>
      <c r="Y186" s="185"/>
    </row>
    <row r="189" spans="1:25" ht="15.75" thickBot="1" x14ac:dyDescent="0.3"/>
    <row r="190" spans="1:25" ht="16.5" thickBot="1" x14ac:dyDescent="0.3">
      <c r="A190" s="278" t="s">
        <v>44</v>
      </c>
      <c r="B190" s="278"/>
      <c r="C190" s="279"/>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1"/>
    </row>
    <row r="191" spans="1:25" ht="15.75" thickBot="1" x14ac:dyDescent="0.3"/>
    <row r="192" spans="1:25" x14ac:dyDescent="0.25">
      <c r="A192" s="262" t="s">
        <v>45</v>
      </c>
      <c r="B192" s="262"/>
      <c r="C192" s="262"/>
      <c r="D192" s="262"/>
      <c r="E192" s="262"/>
      <c r="F192" s="269"/>
      <c r="G192" s="270"/>
      <c r="H192" s="270"/>
      <c r="I192" s="270"/>
      <c r="J192" s="270"/>
      <c r="K192" s="270"/>
      <c r="L192" s="270"/>
      <c r="M192" s="270"/>
      <c r="N192" s="270"/>
      <c r="O192" s="270"/>
      <c r="P192" s="270"/>
      <c r="Q192" s="270"/>
      <c r="R192" s="270"/>
      <c r="S192" s="270"/>
      <c r="T192" s="270"/>
      <c r="U192" s="270"/>
      <c r="V192" s="270"/>
      <c r="W192" s="270"/>
      <c r="X192" s="270"/>
      <c r="Y192" s="271"/>
    </row>
    <row r="193" spans="1:25" x14ac:dyDescent="0.25">
      <c r="A193" s="4"/>
      <c r="B193" s="4"/>
      <c r="C193" s="4"/>
      <c r="D193" s="4"/>
      <c r="E193" s="4"/>
      <c r="F193" s="272"/>
      <c r="G193" s="273"/>
      <c r="H193" s="273"/>
      <c r="I193" s="273"/>
      <c r="J193" s="273"/>
      <c r="K193" s="273"/>
      <c r="L193" s="273"/>
      <c r="M193" s="273"/>
      <c r="N193" s="273"/>
      <c r="O193" s="273"/>
      <c r="P193" s="273"/>
      <c r="Q193" s="273"/>
      <c r="R193" s="273"/>
      <c r="S193" s="273"/>
      <c r="T193" s="273"/>
      <c r="U193" s="273"/>
      <c r="V193" s="273"/>
      <c r="W193" s="273"/>
      <c r="X193" s="273"/>
      <c r="Y193" s="274"/>
    </row>
    <row r="194" spans="1:25" ht="15.75" thickBot="1" x14ac:dyDescent="0.3">
      <c r="A194" s="4"/>
      <c r="B194" s="4"/>
      <c r="C194" s="4"/>
      <c r="D194" s="4"/>
      <c r="E194" s="4"/>
      <c r="F194" s="275"/>
      <c r="G194" s="276"/>
      <c r="H194" s="276"/>
      <c r="I194" s="276"/>
      <c r="J194" s="276"/>
      <c r="K194" s="276"/>
      <c r="L194" s="276"/>
      <c r="M194" s="276"/>
      <c r="N194" s="276"/>
      <c r="O194" s="276"/>
      <c r="P194" s="276"/>
      <c r="Q194" s="276"/>
      <c r="R194" s="276"/>
      <c r="S194" s="276"/>
      <c r="T194" s="276"/>
      <c r="U194" s="276"/>
      <c r="V194" s="276"/>
      <c r="W194" s="276"/>
      <c r="X194" s="276"/>
      <c r="Y194" s="277"/>
    </row>
    <row r="195" spans="1:25" ht="15.75" thickBot="1" x14ac:dyDescent="0.3"/>
    <row r="196" spans="1:25" x14ac:dyDescent="0.25">
      <c r="A196" s="262" t="s">
        <v>46</v>
      </c>
      <c r="B196" s="262"/>
      <c r="C196" s="262"/>
      <c r="D196" s="262"/>
      <c r="E196" s="262"/>
      <c r="F196" s="262"/>
      <c r="G196" s="262"/>
      <c r="H196" s="262"/>
      <c r="I196" s="269"/>
      <c r="J196" s="270"/>
      <c r="K196" s="270"/>
      <c r="L196" s="270"/>
      <c r="M196" s="270"/>
      <c r="N196" s="270"/>
      <c r="O196" s="270"/>
      <c r="P196" s="270"/>
      <c r="Q196" s="270"/>
      <c r="R196" s="270"/>
      <c r="S196" s="270"/>
      <c r="T196" s="270"/>
      <c r="U196" s="270"/>
      <c r="V196" s="270"/>
      <c r="W196" s="270"/>
      <c r="X196" s="270"/>
      <c r="Y196" s="271"/>
    </row>
    <row r="197" spans="1:25" x14ac:dyDescent="0.25">
      <c r="A197" s="4"/>
      <c r="B197" s="4"/>
      <c r="C197" s="4"/>
      <c r="D197" s="4"/>
      <c r="E197" s="4"/>
      <c r="F197" s="4"/>
      <c r="G197" s="4"/>
      <c r="H197" s="4"/>
      <c r="I197" s="272"/>
      <c r="J197" s="273"/>
      <c r="K197" s="273"/>
      <c r="L197" s="273"/>
      <c r="M197" s="273"/>
      <c r="N197" s="273"/>
      <c r="O197" s="273"/>
      <c r="P197" s="273"/>
      <c r="Q197" s="273"/>
      <c r="R197" s="273"/>
      <c r="S197" s="273"/>
      <c r="T197" s="273"/>
      <c r="U197" s="273"/>
      <c r="V197" s="273"/>
      <c r="W197" s="273"/>
      <c r="X197" s="273"/>
      <c r="Y197" s="274"/>
    </row>
    <row r="198" spans="1:25" ht="15.75" thickBot="1" x14ac:dyDescent="0.3">
      <c r="A198" s="4"/>
      <c r="B198" s="4"/>
      <c r="C198" s="4"/>
      <c r="D198" s="4"/>
      <c r="E198" s="4"/>
      <c r="F198" s="4"/>
      <c r="G198" s="4"/>
      <c r="H198" s="4"/>
      <c r="I198" s="275"/>
      <c r="J198" s="276"/>
      <c r="K198" s="276"/>
      <c r="L198" s="276"/>
      <c r="M198" s="276"/>
      <c r="N198" s="276"/>
      <c r="O198" s="276"/>
      <c r="P198" s="276"/>
      <c r="Q198" s="276"/>
      <c r="R198" s="276"/>
      <c r="S198" s="276"/>
      <c r="T198" s="276"/>
      <c r="U198" s="276"/>
      <c r="V198" s="276"/>
      <c r="W198" s="276"/>
      <c r="X198" s="276"/>
      <c r="Y198" s="277"/>
    </row>
    <row r="199" spans="1:25" ht="15.75" thickBot="1" x14ac:dyDescent="0.3"/>
    <row r="200" spans="1:25" ht="15.75" thickBot="1" x14ac:dyDescent="0.3">
      <c r="A200" s="262" t="s">
        <v>47</v>
      </c>
      <c r="B200" s="262"/>
      <c r="C200" s="262"/>
      <c r="D200" s="262"/>
      <c r="E200" s="262"/>
      <c r="F200" s="183"/>
      <c r="G200" s="184"/>
      <c r="H200" s="184"/>
      <c r="I200" s="184"/>
      <c r="J200" s="184"/>
      <c r="K200" s="184"/>
      <c r="L200" s="184"/>
      <c r="M200" s="184"/>
      <c r="N200" s="184"/>
      <c r="O200" s="184"/>
      <c r="P200" s="184"/>
      <c r="Q200" s="184"/>
      <c r="R200" s="184"/>
      <c r="S200" s="184"/>
      <c r="T200" s="184"/>
      <c r="U200" s="184"/>
      <c r="V200" s="184"/>
      <c r="W200" s="184"/>
      <c r="X200" s="184"/>
      <c r="Y200" s="185"/>
    </row>
    <row r="201" spans="1:25" x14ac:dyDescent="0.25">
      <c r="A201" s="4"/>
      <c r="B201" s="4"/>
      <c r="C201" s="4"/>
      <c r="D201" s="4"/>
      <c r="E201" s="4"/>
      <c r="F201" s="17"/>
      <c r="G201" s="17"/>
      <c r="H201" s="17"/>
      <c r="I201" s="17"/>
      <c r="J201" s="17"/>
      <c r="K201" s="17"/>
      <c r="L201" s="17"/>
      <c r="M201" s="17"/>
      <c r="N201" s="17"/>
      <c r="O201" s="17"/>
      <c r="P201" s="17"/>
      <c r="Q201" s="17"/>
      <c r="R201" s="17"/>
      <c r="S201" s="17"/>
      <c r="T201" s="17"/>
      <c r="U201" s="17"/>
      <c r="V201" s="17"/>
      <c r="W201" s="17"/>
      <c r="X201" s="17"/>
      <c r="Y201" s="17"/>
    </row>
    <row r="203" spans="1:25" ht="15.75" thickBot="1" x14ac:dyDescent="0.3"/>
    <row r="204" spans="1:25" ht="16.5" thickBot="1" x14ac:dyDescent="0.3">
      <c r="A204" s="278" t="s">
        <v>44</v>
      </c>
      <c r="B204" s="278"/>
      <c r="C204" s="279"/>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1"/>
    </row>
    <row r="205" spans="1:25" ht="15.75" thickBot="1" x14ac:dyDescent="0.3"/>
    <row r="206" spans="1:25" x14ac:dyDescent="0.25">
      <c r="A206" s="262" t="s">
        <v>45</v>
      </c>
      <c r="B206" s="262"/>
      <c r="C206" s="262"/>
      <c r="D206" s="262"/>
      <c r="E206" s="262"/>
      <c r="F206" s="269"/>
      <c r="G206" s="270"/>
      <c r="H206" s="270"/>
      <c r="I206" s="270"/>
      <c r="J206" s="270"/>
      <c r="K206" s="270"/>
      <c r="L206" s="270"/>
      <c r="M206" s="270"/>
      <c r="N206" s="270"/>
      <c r="O206" s="270"/>
      <c r="P206" s="270"/>
      <c r="Q206" s="270"/>
      <c r="R206" s="270"/>
      <c r="S206" s="270"/>
      <c r="T206" s="270"/>
      <c r="U206" s="270"/>
      <c r="V206" s="270"/>
      <c r="W206" s="270"/>
      <c r="X206" s="270"/>
      <c r="Y206" s="271"/>
    </row>
    <row r="207" spans="1:25" x14ac:dyDescent="0.25">
      <c r="A207" s="4"/>
      <c r="B207" s="4"/>
      <c r="C207" s="4"/>
      <c r="D207" s="4"/>
      <c r="E207" s="4"/>
      <c r="F207" s="272"/>
      <c r="G207" s="273"/>
      <c r="H207" s="273"/>
      <c r="I207" s="273"/>
      <c r="J207" s="273"/>
      <c r="K207" s="273"/>
      <c r="L207" s="273"/>
      <c r="M207" s="273"/>
      <c r="N207" s="273"/>
      <c r="O207" s="273"/>
      <c r="P207" s="273"/>
      <c r="Q207" s="273"/>
      <c r="R207" s="273"/>
      <c r="S207" s="273"/>
      <c r="T207" s="273"/>
      <c r="U207" s="273"/>
      <c r="V207" s="273"/>
      <c r="W207" s="273"/>
      <c r="X207" s="273"/>
      <c r="Y207" s="274"/>
    </row>
    <row r="208" spans="1:25" ht="15.75" thickBot="1" x14ac:dyDescent="0.3">
      <c r="A208" s="4"/>
      <c r="B208" s="4"/>
      <c r="C208" s="4"/>
      <c r="D208" s="4"/>
      <c r="E208" s="4"/>
      <c r="F208" s="275"/>
      <c r="G208" s="276"/>
      <c r="H208" s="276"/>
      <c r="I208" s="276"/>
      <c r="J208" s="276"/>
      <c r="K208" s="276"/>
      <c r="L208" s="276"/>
      <c r="M208" s="276"/>
      <c r="N208" s="276"/>
      <c r="O208" s="276"/>
      <c r="P208" s="276"/>
      <c r="Q208" s="276"/>
      <c r="R208" s="276"/>
      <c r="S208" s="276"/>
      <c r="T208" s="276"/>
      <c r="U208" s="276"/>
      <c r="V208" s="276"/>
      <c r="W208" s="276"/>
      <c r="X208" s="276"/>
      <c r="Y208" s="277"/>
    </row>
    <row r="209" spans="1:25" ht="15.75" thickBot="1" x14ac:dyDescent="0.3"/>
    <row r="210" spans="1:25" x14ac:dyDescent="0.25">
      <c r="A210" s="262" t="s">
        <v>46</v>
      </c>
      <c r="B210" s="262"/>
      <c r="C210" s="262"/>
      <c r="D210" s="262"/>
      <c r="E210" s="262"/>
      <c r="F210" s="262"/>
      <c r="G210" s="262"/>
      <c r="H210" s="262"/>
      <c r="I210" s="269"/>
      <c r="J210" s="270"/>
      <c r="K210" s="270"/>
      <c r="L210" s="270"/>
      <c r="M210" s="270"/>
      <c r="N210" s="270"/>
      <c r="O210" s="270"/>
      <c r="P210" s="270"/>
      <c r="Q210" s="270"/>
      <c r="R210" s="270"/>
      <c r="S210" s="270"/>
      <c r="T210" s="270"/>
      <c r="U210" s="270"/>
      <c r="V210" s="270"/>
      <c r="W210" s="270"/>
      <c r="X210" s="270"/>
      <c r="Y210" s="271"/>
    </row>
    <row r="211" spans="1:25" x14ac:dyDescent="0.25">
      <c r="A211" s="4"/>
      <c r="B211" s="4"/>
      <c r="C211" s="4"/>
      <c r="D211" s="4"/>
      <c r="E211" s="4"/>
      <c r="F211" s="4"/>
      <c r="G211" s="4"/>
      <c r="H211" s="4"/>
      <c r="I211" s="272"/>
      <c r="J211" s="273"/>
      <c r="K211" s="273"/>
      <c r="L211" s="273"/>
      <c r="M211" s="273"/>
      <c r="N211" s="273"/>
      <c r="O211" s="273"/>
      <c r="P211" s="273"/>
      <c r="Q211" s="273"/>
      <c r="R211" s="273"/>
      <c r="S211" s="273"/>
      <c r="T211" s="273"/>
      <c r="U211" s="273"/>
      <c r="V211" s="273"/>
      <c r="W211" s="273"/>
      <c r="X211" s="273"/>
      <c r="Y211" s="274"/>
    </row>
    <row r="212" spans="1:25" ht="15.75" thickBot="1" x14ac:dyDescent="0.3">
      <c r="A212" s="4"/>
      <c r="B212" s="4"/>
      <c r="C212" s="4"/>
      <c r="D212" s="4"/>
      <c r="E212" s="4"/>
      <c r="F212" s="4"/>
      <c r="G212" s="4"/>
      <c r="H212" s="4"/>
      <c r="I212" s="275"/>
      <c r="J212" s="276"/>
      <c r="K212" s="276"/>
      <c r="L212" s="276"/>
      <c r="M212" s="276"/>
      <c r="N212" s="276"/>
      <c r="O212" s="276"/>
      <c r="P212" s="276"/>
      <c r="Q212" s="276"/>
      <c r="R212" s="276"/>
      <c r="S212" s="276"/>
      <c r="T212" s="276"/>
      <c r="U212" s="276"/>
      <c r="V212" s="276"/>
      <c r="W212" s="276"/>
      <c r="X212" s="276"/>
      <c r="Y212" s="277"/>
    </row>
    <row r="213" spans="1:25" ht="15.75" thickBot="1" x14ac:dyDescent="0.3"/>
    <row r="214" spans="1:25" ht="15.75" thickBot="1" x14ac:dyDescent="0.3">
      <c r="A214" s="262" t="s">
        <v>47</v>
      </c>
      <c r="B214" s="262"/>
      <c r="C214" s="262"/>
      <c r="D214" s="262"/>
      <c r="E214" s="262"/>
      <c r="F214" s="183"/>
      <c r="G214" s="184"/>
      <c r="H214" s="184"/>
      <c r="I214" s="184"/>
      <c r="J214" s="184"/>
      <c r="K214" s="184"/>
      <c r="L214" s="184"/>
      <c r="M214" s="184"/>
      <c r="N214" s="184"/>
      <c r="O214" s="184"/>
      <c r="P214" s="184"/>
      <c r="Q214" s="184"/>
      <c r="R214" s="184"/>
      <c r="S214" s="184"/>
      <c r="T214" s="184"/>
      <c r="U214" s="184"/>
      <c r="V214" s="184"/>
      <c r="W214" s="184"/>
      <c r="X214" s="184"/>
      <c r="Y214" s="185"/>
    </row>
    <row r="215" spans="1:25" x14ac:dyDescent="0.25">
      <c r="A215" s="4"/>
      <c r="B215" s="4"/>
      <c r="C215" s="4"/>
      <c r="D215" s="4"/>
      <c r="E215" s="4"/>
      <c r="F215" s="17"/>
      <c r="G215" s="17"/>
      <c r="H215" s="17"/>
      <c r="I215" s="17"/>
      <c r="J215" s="17"/>
      <c r="K215" s="17"/>
      <c r="L215" s="17"/>
      <c r="M215" s="17"/>
      <c r="N215" s="17"/>
      <c r="O215" s="17"/>
      <c r="P215" s="17"/>
      <c r="Q215" s="17"/>
      <c r="R215" s="17"/>
      <c r="S215" s="17"/>
      <c r="T215" s="17"/>
      <c r="U215" s="17"/>
      <c r="V215" s="17"/>
      <c r="W215" s="17"/>
      <c r="X215" s="17"/>
      <c r="Y215" s="17"/>
    </row>
    <row r="217" spans="1:25" ht="15.75" thickBot="1" x14ac:dyDescent="0.3"/>
    <row r="218" spans="1:25" ht="16.5" thickBot="1" x14ac:dyDescent="0.3">
      <c r="A218" s="278" t="s">
        <v>44</v>
      </c>
      <c r="B218" s="278"/>
      <c r="C218" s="279"/>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1"/>
    </row>
    <row r="219" spans="1:25" ht="15.75" thickBot="1" x14ac:dyDescent="0.3"/>
    <row r="220" spans="1:25" x14ac:dyDescent="0.25">
      <c r="A220" s="262" t="s">
        <v>45</v>
      </c>
      <c r="B220" s="262"/>
      <c r="C220" s="262"/>
      <c r="D220" s="262"/>
      <c r="E220" s="262"/>
      <c r="F220" s="269"/>
      <c r="G220" s="270"/>
      <c r="H220" s="270"/>
      <c r="I220" s="270"/>
      <c r="J220" s="270"/>
      <c r="K220" s="270"/>
      <c r="L220" s="270"/>
      <c r="M220" s="270"/>
      <c r="N220" s="270"/>
      <c r="O220" s="270"/>
      <c r="P220" s="270"/>
      <c r="Q220" s="270"/>
      <c r="R220" s="270"/>
      <c r="S220" s="270"/>
      <c r="T220" s="270"/>
      <c r="U220" s="270"/>
      <c r="V220" s="270"/>
      <c r="W220" s="270"/>
      <c r="X220" s="270"/>
      <c r="Y220" s="271"/>
    </row>
    <row r="221" spans="1:25" x14ac:dyDescent="0.25">
      <c r="A221" s="4"/>
      <c r="B221" s="4"/>
      <c r="C221" s="4"/>
      <c r="D221" s="4"/>
      <c r="E221" s="4"/>
      <c r="F221" s="272"/>
      <c r="G221" s="273"/>
      <c r="H221" s="273"/>
      <c r="I221" s="273"/>
      <c r="J221" s="273"/>
      <c r="K221" s="273"/>
      <c r="L221" s="273"/>
      <c r="M221" s="273"/>
      <c r="N221" s="273"/>
      <c r="O221" s="273"/>
      <c r="P221" s="273"/>
      <c r="Q221" s="273"/>
      <c r="R221" s="273"/>
      <c r="S221" s="273"/>
      <c r="T221" s="273"/>
      <c r="U221" s="273"/>
      <c r="V221" s="273"/>
      <c r="W221" s="273"/>
      <c r="X221" s="273"/>
      <c r="Y221" s="274"/>
    </row>
    <row r="222" spans="1:25" ht="15.75" thickBot="1" x14ac:dyDescent="0.3">
      <c r="A222" s="4"/>
      <c r="B222" s="4"/>
      <c r="C222" s="4"/>
      <c r="D222" s="4"/>
      <c r="E222" s="4"/>
      <c r="F222" s="275"/>
      <c r="G222" s="276"/>
      <c r="H222" s="276"/>
      <c r="I222" s="276"/>
      <c r="J222" s="276"/>
      <c r="K222" s="276"/>
      <c r="L222" s="276"/>
      <c r="M222" s="276"/>
      <c r="N222" s="276"/>
      <c r="O222" s="276"/>
      <c r="P222" s="276"/>
      <c r="Q222" s="276"/>
      <c r="R222" s="276"/>
      <c r="S222" s="276"/>
      <c r="T222" s="276"/>
      <c r="U222" s="276"/>
      <c r="V222" s="276"/>
      <c r="W222" s="276"/>
      <c r="X222" s="276"/>
      <c r="Y222" s="277"/>
    </row>
    <row r="223" spans="1:25" ht="15.75" thickBot="1" x14ac:dyDescent="0.3"/>
    <row r="224" spans="1:25" x14ac:dyDescent="0.25">
      <c r="A224" s="262" t="s">
        <v>46</v>
      </c>
      <c r="B224" s="262"/>
      <c r="C224" s="262"/>
      <c r="D224" s="262"/>
      <c r="E224" s="262"/>
      <c r="F224" s="262"/>
      <c r="G224" s="262"/>
      <c r="H224" s="262"/>
      <c r="I224" s="269"/>
      <c r="J224" s="270"/>
      <c r="K224" s="270"/>
      <c r="L224" s="270"/>
      <c r="M224" s="270"/>
      <c r="N224" s="270"/>
      <c r="O224" s="270"/>
      <c r="P224" s="270"/>
      <c r="Q224" s="270"/>
      <c r="R224" s="270"/>
      <c r="S224" s="270"/>
      <c r="T224" s="270"/>
      <c r="U224" s="270"/>
      <c r="V224" s="270"/>
      <c r="W224" s="270"/>
      <c r="X224" s="270"/>
      <c r="Y224" s="271"/>
    </row>
    <row r="225" spans="1:25" x14ac:dyDescent="0.25">
      <c r="A225" s="4"/>
      <c r="B225" s="4"/>
      <c r="C225" s="4"/>
      <c r="D225" s="4"/>
      <c r="E225" s="4"/>
      <c r="F225" s="4"/>
      <c r="G225" s="4"/>
      <c r="H225" s="4"/>
      <c r="I225" s="272"/>
      <c r="J225" s="273"/>
      <c r="K225" s="273"/>
      <c r="L225" s="273"/>
      <c r="M225" s="273"/>
      <c r="N225" s="273"/>
      <c r="O225" s="273"/>
      <c r="P225" s="273"/>
      <c r="Q225" s="273"/>
      <c r="R225" s="273"/>
      <c r="S225" s="273"/>
      <c r="T225" s="273"/>
      <c r="U225" s="273"/>
      <c r="V225" s="273"/>
      <c r="W225" s="273"/>
      <c r="X225" s="273"/>
      <c r="Y225" s="274"/>
    </row>
    <row r="226" spans="1:25" ht="15.75" thickBot="1" x14ac:dyDescent="0.3">
      <c r="A226" s="4"/>
      <c r="B226" s="4"/>
      <c r="C226" s="4"/>
      <c r="D226" s="4"/>
      <c r="E226" s="4"/>
      <c r="F226" s="4"/>
      <c r="G226" s="4"/>
      <c r="H226" s="4"/>
      <c r="I226" s="275"/>
      <c r="J226" s="276"/>
      <c r="K226" s="276"/>
      <c r="L226" s="276"/>
      <c r="M226" s="276"/>
      <c r="N226" s="276"/>
      <c r="O226" s="276"/>
      <c r="P226" s="276"/>
      <c r="Q226" s="276"/>
      <c r="R226" s="276"/>
      <c r="S226" s="276"/>
      <c r="T226" s="276"/>
      <c r="U226" s="276"/>
      <c r="V226" s="276"/>
      <c r="W226" s="276"/>
      <c r="X226" s="276"/>
      <c r="Y226" s="277"/>
    </row>
    <row r="227" spans="1:25" ht="15.75" thickBot="1" x14ac:dyDescent="0.3"/>
    <row r="228" spans="1:25" ht="15.75" thickBot="1" x14ac:dyDescent="0.3">
      <c r="A228" s="262" t="s">
        <v>47</v>
      </c>
      <c r="B228" s="262"/>
      <c r="C228" s="262"/>
      <c r="D228" s="262"/>
      <c r="E228" s="262"/>
      <c r="F228" s="183"/>
      <c r="G228" s="184"/>
      <c r="H228" s="184"/>
      <c r="I228" s="184"/>
      <c r="J228" s="184"/>
      <c r="K228" s="184"/>
      <c r="L228" s="184"/>
      <c r="M228" s="184"/>
      <c r="N228" s="184"/>
      <c r="O228" s="184"/>
      <c r="P228" s="184"/>
      <c r="Q228" s="184"/>
      <c r="R228" s="184"/>
      <c r="S228" s="184"/>
      <c r="T228" s="184"/>
      <c r="U228" s="184"/>
      <c r="V228" s="184"/>
      <c r="W228" s="184"/>
      <c r="X228" s="184"/>
      <c r="Y228" s="185"/>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scale="53"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workbookViewId="0">
      <selection activeCell="I54" sqref="I54"/>
    </sheetView>
  </sheetViews>
  <sheetFormatPr defaultRowHeight="15" x14ac:dyDescent="0.25"/>
  <sheetData>
    <row r="1" spans="1:24" x14ac:dyDescent="0.25">
      <c r="A1" s="294" t="s">
        <v>119</v>
      </c>
      <c r="B1" s="294"/>
      <c r="C1" s="294"/>
      <c r="D1" s="294"/>
      <c r="E1" s="294"/>
      <c r="F1" s="294"/>
      <c r="G1" s="294"/>
      <c r="H1" s="294"/>
    </row>
    <row r="5" spans="1:24" ht="16.5" thickBot="1" x14ac:dyDescent="0.3">
      <c r="A5" s="189" t="s">
        <v>118</v>
      </c>
      <c r="B5" s="189"/>
      <c r="C5" s="189"/>
      <c r="D5" s="189"/>
    </row>
    <row r="6" spans="1:24" x14ac:dyDescent="0.25">
      <c r="A6" s="284"/>
      <c r="B6" s="285"/>
      <c r="C6" s="285"/>
      <c r="D6" s="285"/>
      <c r="E6" s="285"/>
      <c r="F6" s="285"/>
      <c r="G6" s="285"/>
      <c r="H6" s="285"/>
      <c r="I6" s="285"/>
      <c r="J6" s="285"/>
      <c r="K6" s="285"/>
      <c r="L6" s="285"/>
      <c r="M6" s="285"/>
      <c r="N6" s="285"/>
      <c r="O6" s="285"/>
      <c r="P6" s="285"/>
      <c r="Q6" s="285"/>
      <c r="R6" s="285"/>
      <c r="S6" s="285"/>
      <c r="T6" s="285"/>
      <c r="U6" s="285"/>
      <c r="V6" s="285"/>
      <c r="W6" s="285"/>
      <c r="X6" s="286"/>
    </row>
    <row r="7" spans="1:24" x14ac:dyDescent="0.25">
      <c r="A7" s="287"/>
      <c r="B7" s="288"/>
      <c r="C7" s="288"/>
      <c r="D7" s="288"/>
      <c r="E7" s="288"/>
      <c r="F7" s="288"/>
      <c r="G7" s="288"/>
      <c r="H7" s="288"/>
      <c r="I7" s="288"/>
      <c r="J7" s="288"/>
      <c r="K7" s="288"/>
      <c r="L7" s="288"/>
      <c r="M7" s="288"/>
      <c r="N7" s="288"/>
      <c r="O7" s="288"/>
      <c r="P7" s="288"/>
      <c r="Q7" s="288"/>
      <c r="R7" s="288"/>
      <c r="S7" s="288"/>
      <c r="T7" s="288"/>
      <c r="U7" s="288"/>
      <c r="V7" s="288"/>
      <c r="W7" s="288"/>
      <c r="X7" s="289"/>
    </row>
    <row r="8" spans="1:24" x14ac:dyDescent="0.25">
      <c r="A8" s="287"/>
      <c r="B8" s="288"/>
      <c r="C8" s="288"/>
      <c r="D8" s="288"/>
      <c r="E8" s="288"/>
      <c r="F8" s="288"/>
      <c r="G8" s="288"/>
      <c r="H8" s="288"/>
      <c r="I8" s="288"/>
      <c r="J8" s="288"/>
      <c r="K8" s="288"/>
      <c r="L8" s="288"/>
      <c r="M8" s="288"/>
      <c r="N8" s="288"/>
      <c r="O8" s="288"/>
      <c r="P8" s="288"/>
      <c r="Q8" s="288"/>
      <c r="R8" s="288"/>
      <c r="S8" s="288"/>
      <c r="T8" s="288"/>
      <c r="U8" s="288"/>
      <c r="V8" s="288"/>
      <c r="W8" s="288"/>
      <c r="X8" s="289"/>
    </row>
    <row r="9" spans="1:24" x14ac:dyDescent="0.25">
      <c r="A9" s="287"/>
      <c r="B9" s="288"/>
      <c r="C9" s="288"/>
      <c r="D9" s="288"/>
      <c r="E9" s="288"/>
      <c r="F9" s="288"/>
      <c r="G9" s="288"/>
      <c r="H9" s="288"/>
      <c r="I9" s="288"/>
      <c r="J9" s="288"/>
      <c r="K9" s="288"/>
      <c r="L9" s="288"/>
      <c r="M9" s="288"/>
      <c r="N9" s="288"/>
      <c r="O9" s="288"/>
      <c r="P9" s="288"/>
      <c r="Q9" s="288"/>
      <c r="R9" s="288"/>
      <c r="S9" s="288"/>
      <c r="T9" s="288"/>
      <c r="U9" s="288"/>
      <c r="V9" s="288"/>
      <c r="W9" s="288"/>
      <c r="X9" s="289"/>
    </row>
    <row r="10" spans="1:24" x14ac:dyDescent="0.25">
      <c r="A10" s="287"/>
      <c r="B10" s="288"/>
      <c r="C10" s="288"/>
      <c r="D10" s="288"/>
      <c r="E10" s="288"/>
      <c r="F10" s="288"/>
      <c r="G10" s="288"/>
      <c r="H10" s="288"/>
      <c r="I10" s="288"/>
      <c r="J10" s="288"/>
      <c r="K10" s="288"/>
      <c r="L10" s="288"/>
      <c r="M10" s="288"/>
      <c r="N10" s="288"/>
      <c r="O10" s="288"/>
      <c r="P10" s="288"/>
      <c r="Q10" s="288"/>
      <c r="R10" s="288"/>
      <c r="S10" s="288"/>
      <c r="T10" s="288"/>
      <c r="U10" s="288"/>
      <c r="V10" s="288"/>
      <c r="W10" s="288"/>
      <c r="X10" s="289"/>
    </row>
    <row r="11" spans="1:24" x14ac:dyDescent="0.25">
      <c r="A11" s="287"/>
      <c r="B11" s="288"/>
      <c r="C11" s="288"/>
      <c r="D11" s="288"/>
      <c r="E11" s="288"/>
      <c r="F11" s="288"/>
      <c r="G11" s="288"/>
      <c r="H11" s="288"/>
      <c r="I11" s="288"/>
      <c r="J11" s="288"/>
      <c r="K11" s="288"/>
      <c r="L11" s="288"/>
      <c r="M11" s="288"/>
      <c r="N11" s="288"/>
      <c r="O11" s="288"/>
      <c r="P11" s="288"/>
      <c r="Q11" s="288"/>
      <c r="R11" s="288"/>
      <c r="S11" s="288"/>
      <c r="T11" s="288"/>
      <c r="U11" s="288"/>
      <c r="V11" s="288"/>
      <c r="W11" s="288"/>
      <c r="X11" s="289"/>
    </row>
    <row r="12" spans="1:24" ht="15.75" thickBot="1" x14ac:dyDescent="0.3">
      <c r="A12" s="290"/>
      <c r="B12" s="291"/>
      <c r="C12" s="291"/>
      <c r="D12" s="291"/>
      <c r="E12" s="291"/>
      <c r="F12" s="291"/>
      <c r="G12" s="291"/>
      <c r="H12" s="291"/>
      <c r="I12" s="291"/>
      <c r="J12" s="291"/>
      <c r="K12" s="291"/>
      <c r="L12" s="291"/>
      <c r="M12" s="291"/>
      <c r="N12" s="291"/>
      <c r="O12" s="291"/>
      <c r="P12" s="291"/>
      <c r="Q12" s="291"/>
      <c r="R12" s="291"/>
      <c r="S12" s="291"/>
      <c r="T12" s="291"/>
      <c r="U12" s="291"/>
      <c r="V12" s="291"/>
      <c r="W12" s="291"/>
      <c r="X12" s="292"/>
    </row>
    <row r="15" spans="1:24" ht="16.5" thickBot="1" x14ac:dyDescent="0.3">
      <c r="A15" s="293" t="s">
        <v>120</v>
      </c>
      <c r="B15" s="293"/>
      <c r="C15" s="293"/>
      <c r="D15" s="293"/>
      <c r="E15" s="293"/>
      <c r="F15" s="293"/>
    </row>
    <row r="16" spans="1:24" x14ac:dyDescent="0.25">
      <c r="A16" s="284"/>
      <c r="B16" s="285"/>
      <c r="C16" s="285"/>
      <c r="D16" s="285"/>
      <c r="E16" s="285"/>
      <c r="F16" s="285"/>
      <c r="G16" s="285"/>
      <c r="H16" s="285"/>
      <c r="I16" s="285"/>
      <c r="J16" s="285"/>
      <c r="K16" s="285"/>
      <c r="L16" s="285"/>
      <c r="M16" s="285"/>
      <c r="N16" s="285"/>
      <c r="O16" s="285"/>
      <c r="P16" s="285"/>
      <c r="Q16" s="285"/>
      <c r="R16" s="285"/>
      <c r="S16" s="285"/>
      <c r="T16" s="285"/>
      <c r="U16" s="285"/>
      <c r="V16" s="285"/>
      <c r="W16" s="285"/>
      <c r="X16" s="286"/>
    </row>
    <row r="17" spans="1:24" x14ac:dyDescent="0.25">
      <c r="A17" s="287"/>
      <c r="B17" s="288"/>
      <c r="C17" s="288"/>
      <c r="D17" s="288"/>
      <c r="E17" s="288"/>
      <c r="F17" s="288"/>
      <c r="G17" s="288"/>
      <c r="H17" s="288"/>
      <c r="I17" s="288"/>
      <c r="J17" s="288"/>
      <c r="K17" s="288"/>
      <c r="L17" s="288"/>
      <c r="M17" s="288"/>
      <c r="N17" s="288"/>
      <c r="O17" s="288"/>
      <c r="P17" s="288"/>
      <c r="Q17" s="288"/>
      <c r="R17" s="288"/>
      <c r="S17" s="288"/>
      <c r="T17" s="288"/>
      <c r="U17" s="288"/>
      <c r="V17" s="288"/>
      <c r="W17" s="288"/>
      <c r="X17" s="289"/>
    </row>
    <row r="18" spans="1:24" x14ac:dyDescent="0.25">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9"/>
    </row>
    <row r="19" spans="1:24" x14ac:dyDescent="0.2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9"/>
    </row>
    <row r="20" spans="1:24" x14ac:dyDescent="0.25">
      <c r="A20" s="287"/>
      <c r="B20" s="288"/>
      <c r="C20" s="288"/>
      <c r="D20" s="288"/>
      <c r="E20" s="288"/>
      <c r="F20" s="288"/>
      <c r="G20" s="288"/>
      <c r="H20" s="288"/>
      <c r="I20" s="288"/>
      <c r="J20" s="288"/>
      <c r="K20" s="288"/>
      <c r="L20" s="288"/>
      <c r="M20" s="288"/>
      <c r="N20" s="288"/>
      <c r="O20" s="288"/>
      <c r="P20" s="288"/>
      <c r="Q20" s="288"/>
      <c r="R20" s="288"/>
      <c r="S20" s="288"/>
      <c r="T20" s="288"/>
      <c r="U20" s="288"/>
      <c r="V20" s="288"/>
      <c r="W20" s="288"/>
      <c r="X20" s="289"/>
    </row>
    <row r="21" spans="1:24" x14ac:dyDescent="0.25">
      <c r="A21" s="287"/>
      <c r="B21" s="288"/>
      <c r="C21" s="288"/>
      <c r="D21" s="288"/>
      <c r="E21" s="288"/>
      <c r="F21" s="288"/>
      <c r="G21" s="288"/>
      <c r="H21" s="288"/>
      <c r="I21" s="288"/>
      <c r="J21" s="288"/>
      <c r="K21" s="288"/>
      <c r="L21" s="288"/>
      <c r="M21" s="288"/>
      <c r="N21" s="288"/>
      <c r="O21" s="288"/>
      <c r="P21" s="288"/>
      <c r="Q21" s="288"/>
      <c r="R21" s="288"/>
      <c r="S21" s="288"/>
      <c r="T21" s="288"/>
      <c r="U21" s="288"/>
      <c r="V21" s="288"/>
      <c r="W21" s="288"/>
      <c r="X21" s="289"/>
    </row>
    <row r="22" spans="1:24" ht="15.75" thickBot="1" x14ac:dyDescent="0.3">
      <c r="A22" s="290"/>
      <c r="B22" s="291"/>
      <c r="C22" s="291"/>
      <c r="D22" s="291"/>
      <c r="E22" s="291"/>
      <c r="F22" s="291"/>
      <c r="G22" s="291"/>
      <c r="H22" s="291"/>
      <c r="I22" s="291"/>
      <c r="J22" s="291"/>
      <c r="K22" s="291"/>
      <c r="L22" s="291"/>
      <c r="M22" s="291"/>
      <c r="N22" s="291"/>
      <c r="O22" s="291"/>
      <c r="P22" s="291"/>
      <c r="Q22" s="291"/>
      <c r="R22" s="291"/>
      <c r="S22" s="291"/>
      <c r="T22" s="291"/>
      <c r="U22" s="291"/>
      <c r="V22" s="291"/>
      <c r="W22" s="291"/>
      <c r="X22" s="292"/>
    </row>
    <row r="25" spans="1:24" ht="16.5" thickBot="1" x14ac:dyDescent="0.3">
      <c r="A25" s="189" t="s">
        <v>121</v>
      </c>
      <c r="B25" s="189"/>
      <c r="C25" s="189"/>
      <c r="D25" s="189"/>
    </row>
    <row r="26" spans="1:24" x14ac:dyDescent="0.25">
      <c r="A26" s="284"/>
      <c r="B26" s="285"/>
      <c r="C26" s="285"/>
      <c r="D26" s="285"/>
      <c r="E26" s="285"/>
      <c r="F26" s="285"/>
      <c r="G26" s="285"/>
      <c r="H26" s="285"/>
      <c r="I26" s="285"/>
      <c r="J26" s="285"/>
      <c r="K26" s="285"/>
      <c r="L26" s="285"/>
      <c r="M26" s="285"/>
      <c r="N26" s="285"/>
      <c r="O26" s="285"/>
      <c r="P26" s="285"/>
      <c r="Q26" s="285"/>
      <c r="R26" s="285"/>
      <c r="S26" s="285"/>
      <c r="T26" s="285"/>
      <c r="U26" s="285"/>
      <c r="V26" s="285"/>
      <c r="W26" s="285"/>
      <c r="X26" s="286"/>
    </row>
    <row r="27" spans="1:24" x14ac:dyDescent="0.25">
      <c r="A27" s="287"/>
      <c r="B27" s="288"/>
      <c r="C27" s="288"/>
      <c r="D27" s="288"/>
      <c r="E27" s="288"/>
      <c r="F27" s="288"/>
      <c r="G27" s="288"/>
      <c r="H27" s="288"/>
      <c r="I27" s="288"/>
      <c r="J27" s="288"/>
      <c r="K27" s="288"/>
      <c r="L27" s="288"/>
      <c r="M27" s="288"/>
      <c r="N27" s="288"/>
      <c r="O27" s="288"/>
      <c r="P27" s="288"/>
      <c r="Q27" s="288"/>
      <c r="R27" s="288"/>
      <c r="S27" s="288"/>
      <c r="T27" s="288"/>
      <c r="U27" s="288"/>
      <c r="V27" s="288"/>
      <c r="W27" s="288"/>
      <c r="X27" s="289"/>
    </row>
    <row r="28" spans="1:24" x14ac:dyDescent="0.25">
      <c r="A28" s="287"/>
      <c r="B28" s="288"/>
      <c r="C28" s="288"/>
      <c r="D28" s="288"/>
      <c r="E28" s="288"/>
      <c r="F28" s="288"/>
      <c r="G28" s="288"/>
      <c r="H28" s="288"/>
      <c r="I28" s="288"/>
      <c r="J28" s="288"/>
      <c r="K28" s="288"/>
      <c r="L28" s="288"/>
      <c r="M28" s="288"/>
      <c r="N28" s="288"/>
      <c r="O28" s="288"/>
      <c r="P28" s="288"/>
      <c r="Q28" s="288"/>
      <c r="R28" s="288"/>
      <c r="S28" s="288"/>
      <c r="T28" s="288"/>
      <c r="U28" s="288"/>
      <c r="V28" s="288"/>
      <c r="W28" s="288"/>
      <c r="X28" s="289"/>
    </row>
    <row r="29" spans="1:24" x14ac:dyDescent="0.25">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9"/>
    </row>
    <row r="30" spans="1:24" x14ac:dyDescent="0.25">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9"/>
    </row>
    <row r="31" spans="1:24" x14ac:dyDescent="0.25">
      <c r="A31" s="287"/>
      <c r="B31" s="288"/>
      <c r="C31" s="288"/>
      <c r="D31" s="288"/>
      <c r="E31" s="288"/>
      <c r="F31" s="288"/>
      <c r="G31" s="288"/>
      <c r="H31" s="288"/>
      <c r="I31" s="288"/>
      <c r="J31" s="288"/>
      <c r="K31" s="288"/>
      <c r="L31" s="288"/>
      <c r="M31" s="288"/>
      <c r="N31" s="288"/>
      <c r="O31" s="288"/>
      <c r="P31" s="288"/>
      <c r="Q31" s="288"/>
      <c r="R31" s="288"/>
      <c r="S31" s="288"/>
      <c r="T31" s="288"/>
      <c r="U31" s="288"/>
      <c r="V31" s="288"/>
      <c r="W31" s="288"/>
      <c r="X31" s="289"/>
    </row>
    <row r="32" spans="1:24" ht="15.75" thickBot="1" x14ac:dyDescent="0.3">
      <c r="A32" s="290"/>
      <c r="B32" s="291"/>
      <c r="C32" s="291"/>
      <c r="D32" s="291"/>
      <c r="E32" s="291"/>
      <c r="F32" s="291"/>
      <c r="G32" s="291"/>
      <c r="H32" s="291"/>
      <c r="I32" s="291"/>
      <c r="J32" s="291"/>
      <c r="K32" s="291"/>
      <c r="L32" s="291"/>
      <c r="M32" s="291"/>
      <c r="N32" s="291"/>
      <c r="O32" s="291"/>
      <c r="P32" s="291"/>
      <c r="Q32" s="291"/>
      <c r="R32" s="291"/>
      <c r="S32" s="291"/>
      <c r="T32" s="291"/>
      <c r="U32" s="291"/>
      <c r="V32" s="291"/>
      <c r="W32" s="291"/>
      <c r="X32" s="292"/>
    </row>
    <row r="35" spans="1:24" ht="16.5" thickBot="1" x14ac:dyDescent="0.3">
      <c r="A35" s="293" t="s">
        <v>122</v>
      </c>
      <c r="B35" s="293"/>
      <c r="C35" s="293"/>
      <c r="D35" s="293"/>
      <c r="E35" s="293"/>
      <c r="F35" s="293"/>
    </row>
    <row r="36" spans="1:24" x14ac:dyDescent="0.25">
      <c r="A36" s="284"/>
      <c r="B36" s="285"/>
      <c r="C36" s="285"/>
      <c r="D36" s="285"/>
      <c r="E36" s="285"/>
      <c r="F36" s="285"/>
      <c r="G36" s="285"/>
      <c r="H36" s="285"/>
      <c r="I36" s="285"/>
      <c r="J36" s="285"/>
      <c r="K36" s="285"/>
      <c r="L36" s="285"/>
      <c r="M36" s="285"/>
      <c r="N36" s="285"/>
      <c r="O36" s="285"/>
      <c r="P36" s="285"/>
      <c r="Q36" s="285"/>
      <c r="R36" s="285"/>
      <c r="S36" s="285"/>
      <c r="T36" s="285"/>
      <c r="U36" s="285"/>
      <c r="V36" s="285"/>
      <c r="W36" s="285"/>
      <c r="X36" s="286"/>
    </row>
    <row r="37" spans="1:24" x14ac:dyDescent="0.25">
      <c r="A37" s="287"/>
      <c r="B37" s="288"/>
      <c r="C37" s="288"/>
      <c r="D37" s="288"/>
      <c r="E37" s="288"/>
      <c r="F37" s="288"/>
      <c r="G37" s="288"/>
      <c r="H37" s="288"/>
      <c r="I37" s="288"/>
      <c r="J37" s="288"/>
      <c r="K37" s="288"/>
      <c r="L37" s="288"/>
      <c r="M37" s="288"/>
      <c r="N37" s="288"/>
      <c r="O37" s="288"/>
      <c r="P37" s="288"/>
      <c r="Q37" s="288"/>
      <c r="R37" s="288"/>
      <c r="S37" s="288"/>
      <c r="T37" s="288"/>
      <c r="U37" s="288"/>
      <c r="V37" s="288"/>
      <c r="W37" s="288"/>
      <c r="X37" s="289"/>
    </row>
    <row r="38" spans="1:24" x14ac:dyDescent="0.25">
      <c r="A38" s="287"/>
      <c r="B38" s="288"/>
      <c r="C38" s="288"/>
      <c r="D38" s="288"/>
      <c r="E38" s="288"/>
      <c r="F38" s="288"/>
      <c r="G38" s="288"/>
      <c r="H38" s="288"/>
      <c r="I38" s="288"/>
      <c r="J38" s="288"/>
      <c r="K38" s="288"/>
      <c r="L38" s="288"/>
      <c r="M38" s="288"/>
      <c r="N38" s="288"/>
      <c r="O38" s="288"/>
      <c r="P38" s="288"/>
      <c r="Q38" s="288"/>
      <c r="R38" s="288"/>
      <c r="S38" s="288"/>
      <c r="T38" s="288"/>
      <c r="U38" s="288"/>
      <c r="V38" s="288"/>
      <c r="W38" s="288"/>
      <c r="X38" s="289"/>
    </row>
    <row r="39" spans="1:24" x14ac:dyDescent="0.25">
      <c r="A39" s="287"/>
      <c r="B39" s="288"/>
      <c r="C39" s="288"/>
      <c r="D39" s="288"/>
      <c r="E39" s="288"/>
      <c r="F39" s="288"/>
      <c r="G39" s="288"/>
      <c r="H39" s="288"/>
      <c r="I39" s="288"/>
      <c r="J39" s="288"/>
      <c r="K39" s="288"/>
      <c r="L39" s="288"/>
      <c r="M39" s="288"/>
      <c r="N39" s="288"/>
      <c r="O39" s="288"/>
      <c r="P39" s="288"/>
      <c r="Q39" s="288"/>
      <c r="R39" s="288"/>
      <c r="S39" s="288"/>
      <c r="T39" s="288"/>
      <c r="U39" s="288"/>
      <c r="V39" s="288"/>
      <c r="W39" s="288"/>
      <c r="X39" s="289"/>
    </row>
    <row r="40" spans="1:24" x14ac:dyDescent="0.25">
      <c r="A40" s="287"/>
      <c r="B40" s="288"/>
      <c r="C40" s="288"/>
      <c r="D40" s="288"/>
      <c r="E40" s="288"/>
      <c r="F40" s="288"/>
      <c r="G40" s="288"/>
      <c r="H40" s="288"/>
      <c r="I40" s="288"/>
      <c r="J40" s="288"/>
      <c r="K40" s="288"/>
      <c r="L40" s="288"/>
      <c r="M40" s="288"/>
      <c r="N40" s="288"/>
      <c r="O40" s="288"/>
      <c r="P40" s="288"/>
      <c r="Q40" s="288"/>
      <c r="R40" s="288"/>
      <c r="S40" s="288"/>
      <c r="T40" s="288"/>
      <c r="U40" s="288"/>
      <c r="V40" s="288"/>
      <c r="W40" s="288"/>
      <c r="X40" s="289"/>
    </row>
    <row r="41" spans="1:24" x14ac:dyDescent="0.25">
      <c r="A41" s="287"/>
      <c r="B41" s="288"/>
      <c r="C41" s="288"/>
      <c r="D41" s="288"/>
      <c r="E41" s="288"/>
      <c r="F41" s="288"/>
      <c r="G41" s="288"/>
      <c r="H41" s="288"/>
      <c r="I41" s="288"/>
      <c r="J41" s="288"/>
      <c r="K41" s="288"/>
      <c r="L41" s="288"/>
      <c r="M41" s="288"/>
      <c r="N41" s="288"/>
      <c r="O41" s="288"/>
      <c r="P41" s="288"/>
      <c r="Q41" s="288"/>
      <c r="R41" s="288"/>
      <c r="S41" s="288"/>
      <c r="T41" s="288"/>
      <c r="U41" s="288"/>
      <c r="V41" s="288"/>
      <c r="W41" s="288"/>
      <c r="X41" s="289"/>
    </row>
    <row r="42" spans="1:24" ht="15.75" thickBot="1" x14ac:dyDescent="0.3">
      <c r="A42" s="290"/>
      <c r="B42" s="291"/>
      <c r="C42" s="291"/>
      <c r="D42" s="291"/>
      <c r="E42" s="291"/>
      <c r="F42" s="291"/>
      <c r="G42" s="291"/>
      <c r="H42" s="291"/>
      <c r="I42" s="291"/>
      <c r="J42" s="291"/>
      <c r="K42" s="291"/>
      <c r="L42" s="291"/>
      <c r="M42" s="291"/>
      <c r="N42" s="291"/>
      <c r="O42" s="291"/>
      <c r="P42" s="291"/>
      <c r="Q42" s="291"/>
      <c r="R42" s="291"/>
      <c r="S42" s="291"/>
      <c r="T42" s="291"/>
      <c r="U42" s="291"/>
      <c r="V42" s="291"/>
      <c r="W42" s="291"/>
      <c r="X42" s="292"/>
    </row>
    <row r="45" spans="1:24" ht="16.5" thickBot="1" x14ac:dyDescent="0.3">
      <c r="A45" s="293" t="s">
        <v>123</v>
      </c>
      <c r="B45" s="293"/>
      <c r="C45" s="293"/>
      <c r="D45" s="293"/>
      <c r="E45" s="293"/>
      <c r="F45" s="293"/>
      <c r="G45" s="293"/>
      <c r="H45" s="293"/>
    </row>
    <row r="46" spans="1:24" x14ac:dyDescent="0.25">
      <c r="A46" s="284"/>
      <c r="B46" s="285"/>
      <c r="C46" s="285"/>
      <c r="D46" s="285"/>
      <c r="E46" s="285"/>
      <c r="F46" s="285"/>
      <c r="G46" s="285"/>
      <c r="H46" s="285"/>
      <c r="I46" s="285"/>
      <c r="J46" s="285"/>
      <c r="K46" s="285"/>
      <c r="L46" s="285"/>
      <c r="M46" s="285"/>
      <c r="N46" s="285"/>
      <c r="O46" s="285"/>
      <c r="P46" s="285"/>
      <c r="Q46" s="285"/>
      <c r="R46" s="285"/>
      <c r="S46" s="285"/>
      <c r="T46" s="285"/>
      <c r="U46" s="285"/>
      <c r="V46" s="285"/>
      <c r="W46" s="285"/>
      <c r="X46" s="286"/>
    </row>
    <row r="47" spans="1:24" x14ac:dyDescent="0.25">
      <c r="A47" s="287"/>
      <c r="B47" s="288"/>
      <c r="C47" s="288"/>
      <c r="D47" s="288"/>
      <c r="E47" s="288"/>
      <c r="F47" s="288"/>
      <c r="G47" s="288"/>
      <c r="H47" s="288"/>
      <c r="I47" s="288"/>
      <c r="J47" s="288"/>
      <c r="K47" s="288"/>
      <c r="L47" s="288"/>
      <c r="M47" s="288"/>
      <c r="N47" s="288"/>
      <c r="O47" s="288"/>
      <c r="P47" s="288"/>
      <c r="Q47" s="288"/>
      <c r="R47" s="288"/>
      <c r="S47" s="288"/>
      <c r="T47" s="288"/>
      <c r="U47" s="288"/>
      <c r="V47" s="288"/>
      <c r="W47" s="288"/>
      <c r="X47" s="289"/>
    </row>
    <row r="48" spans="1:24" x14ac:dyDescent="0.25">
      <c r="A48" s="287"/>
      <c r="B48" s="288"/>
      <c r="C48" s="288"/>
      <c r="D48" s="288"/>
      <c r="E48" s="288"/>
      <c r="F48" s="288"/>
      <c r="G48" s="288"/>
      <c r="H48" s="288"/>
      <c r="I48" s="288"/>
      <c r="J48" s="288"/>
      <c r="K48" s="288"/>
      <c r="L48" s="288"/>
      <c r="M48" s="288"/>
      <c r="N48" s="288"/>
      <c r="O48" s="288"/>
      <c r="P48" s="288"/>
      <c r="Q48" s="288"/>
      <c r="R48" s="288"/>
      <c r="S48" s="288"/>
      <c r="T48" s="288"/>
      <c r="U48" s="288"/>
      <c r="V48" s="288"/>
      <c r="W48" s="288"/>
      <c r="X48" s="289"/>
    </row>
    <row r="49" spans="1:24" x14ac:dyDescent="0.25">
      <c r="A49" s="287"/>
      <c r="B49" s="288"/>
      <c r="C49" s="288"/>
      <c r="D49" s="288"/>
      <c r="E49" s="288"/>
      <c r="F49" s="288"/>
      <c r="G49" s="288"/>
      <c r="H49" s="288"/>
      <c r="I49" s="288"/>
      <c r="J49" s="288"/>
      <c r="K49" s="288"/>
      <c r="L49" s="288"/>
      <c r="M49" s="288"/>
      <c r="N49" s="288"/>
      <c r="O49" s="288"/>
      <c r="P49" s="288"/>
      <c r="Q49" s="288"/>
      <c r="R49" s="288"/>
      <c r="S49" s="288"/>
      <c r="T49" s="288"/>
      <c r="U49" s="288"/>
      <c r="V49" s="288"/>
      <c r="W49" s="288"/>
      <c r="X49" s="289"/>
    </row>
    <row r="50" spans="1:24" x14ac:dyDescent="0.25">
      <c r="A50" s="287"/>
      <c r="B50" s="288"/>
      <c r="C50" s="288"/>
      <c r="D50" s="288"/>
      <c r="E50" s="288"/>
      <c r="F50" s="288"/>
      <c r="G50" s="288"/>
      <c r="H50" s="288"/>
      <c r="I50" s="288"/>
      <c r="J50" s="288"/>
      <c r="K50" s="288"/>
      <c r="L50" s="288"/>
      <c r="M50" s="288"/>
      <c r="N50" s="288"/>
      <c r="O50" s="288"/>
      <c r="P50" s="288"/>
      <c r="Q50" s="288"/>
      <c r="R50" s="288"/>
      <c r="S50" s="288"/>
      <c r="T50" s="288"/>
      <c r="U50" s="288"/>
      <c r="V50" s="288"/>
      <c r="W50" s="288"/>
      <c r="X50" s="289"/>
    </row>
    <row r="51" spans="1:24" x14ac:dyDescent="0.25">
      <c r="A51" s="287"/>
      <c r="B51" s="288"/>
      <c r="C51" s="288"/>
      <c r="D51" s="288"/>
      <c r="E51" s="288"/>
      <c r="F51" s="288"/>
      <c r="G51" s="288"/>
      <c r="H51" s="288"/>
      <c r="I51" s="288"/>
      <c r="J51" s="288"/>
      <c r="K51" s="288"/>
      <c r="L51" s="288"/>
      <c r="M51" s="288"/>
      <c r="N51" s="288"/>
      <c r="O51" s="288"/>
      <c r="P51" s="288"/>
      <c r="Q51" s="288"/>
      <c r="R51" s="288"/>
      <c r="S51" s="288"/>
      <c r="T51" s="288"/>
      <c r="U51" s="288"/>
      <c r="V51" s="288"/>
      <c r="W51" s="288"/>
      <c r="X51" s="289"/>
    </row>
    <row r="52" spans="1:24" ht="15.75" thickBot="1" x14ac:dyDescent="0.3">
      <c r="A52" s="290"/>
      <c r="B52" s="291"/>
      <c r="C52" s="291"/>
      <c r="D52" s="291"/>
      <c r="E52" s="291"/>
      <c r="F52" s="291"/>
      <c r="G52" s="291"/>
      <c r="H52" s="291"/>
      <c r="I52" s="291"/>
      <c r="J52" s="291"/>
      <c r="K52" s="291"/>
      <c r="L52" s="291"/>
      <c r="M52" s="291"/>
      <c r="N52" s="291"/>
      <c r="O52" s="291"/>
      <c r="P52" s="291"/>
      <c r="Q52" s="291"/>
      <c r="R52" s="291"/>
      <c r="S52" s="291"/>
      <c r="T52" s="291"/>
      <c r="U52" s="291"/>
      <c r="V52" s="291"/>
      <c r="W52" s="291"/>
      <c r="X52" s="292"/>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pageSetup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6"/>
  <sheetViews>
    <sheetView workbookViewId="0">
      <selection activeCell="A2" sqref="A2:Y26"/>
    </sheetView>
  </sheetViews>
  <sheetFormatPr defaultRowHeight="15" x14ac:dyDescent="0.25"/>
  <sheetData>
    <row r="2" spans="1:25" ht="15.75" customHeight="1" x14ac:dyDescent="0.25">
      <c r="A2" s="295" t="s">
        <v>153</v>
      </c>
      <c r="B2" s="295"/>
      <c r="C2" s="295"/>
      <c r="D2" s="295"/>
      <c r="E2" s="295"/>
      <c r="F2" s="295"/>
      <c r="G2" s="295"/>
      <c r="H2" s="295"/>
      <c r="I2" s="295"/>
      <c r="J2" s="295"/>
      <c r="K2" s="295"/>
      <c r="L2" s="295"/>
      <c r="M2" s="295"/>
      <c r="N2" s="295"/>
      <c r="O2" s="295"/>
      <c r="P2" s="295"/>
      <c r="Q2" s="295"/>
      <c r="R2" s="295"/>
      <c r="S2" s="295"/>
      <c r="T2" s="295"/>
      <c r="U2" s="295"/>
      <c r="V2" s="295"/>
      <c r="W2" s="295"/>
      <c r="X2" s="295"/>
      <c r="Y2" s="295"/>
    </row>
    <row r="3" spans="1:25" x14ac:dyDescent="0.25">
      <c r="A3" s="295"/>
      <c r="B3" s="295"/>
      <c r="C3" s="295"/>
      <c r="D3" s="295"/>
      <c r="E3" s="295"/>
      <c r="F3" s="295"/>
      <c r="G3" s="295"/>
      <c r="H3" s="295"/>
      <c r="I3" s="295"/>
      <c r="J3" s="295"/>
      <c r="K3" s="295"/>
      <c r="L3" s="295"/>
      <c r="M3" s="295"/>
      <c r="N3" s="295"/>
      <c r="O3" s="295"/>
      <c r="P3" s="295"/>
      <c r="Q3" s="295"/>
      <c r="R3" s="295"/>
      <c r="S3" s="295"/>
      <c r="T3" s="295"/>
      <c r="U3" s="295"/>
      <c r="V3" s="295"/>
      <c r="W3" s="295"/>
      <c r="X3" s="295"/>
      <c r="Y3" s="295"/>
    </row>
    <row r="4" spans="1:25" x14ac:dyDescent="0.25">
      <c r="A4" s="295"/>
      <c r="B4" s="295"/>
      <c r="C4" s="295"/>
      <c r="D4" s="295"/>
      <c r="E4" s="295"/>
      <c r="F4" s="295"/>
      <c r="G4" s="295"/>
      <c r="H4" s="295"/>
      <c r="I4" s="295"/>
      <c r="J4" s="295"/>
      <c r="K4" s="295"/>
      <c r="L4" s="295"/>
      <c r="M4" s="295"/>
      <c r="N4" s="295"/>
      <c r="O4" s="295"/>
      <c r="P4" s="295"/>
      <c r="Q4" s="295"/>
      <c r="R4" s="295"/>
      <c r="S4" s="295"/>
      <c r="T4" s="295"/>
      <c r="U4" s="295"/>
      <c r="V4" s="295"/>
      <c r="W4" s="295"/>
      <c r="X4" s="295"/>
      <c r="Y4" s="295"/>
    </row>
    <row r="5" spans="1:25" x14ac:dyDescent="0.25">
      <c r="A5" s="295"/>
      <c r="B5" s="295"/>
      <c r="C5" s="295"/>
      <c r="D5" s="295"/>
      <c r="E5" s="295"/>
      <c r="F5" s="295"/>
      <c r="G5" s="295"/>
      <c r="H5" s="295"/>
      <c r="I5" s="295"/>
      <c r="J5" s="295"/>
      <c r="K5" s="295"/>
      <c r="L5" s="295"/>
      <c r="M5" s="295"/>
      <c r="N5" s="295"/>
      <c r="O5" s="295"/>
      <c r="P5" s="295"/>
      <c r="Q5" s="295"/>
      <c r="R5" s="295"/>
      <c r="S5" s="295"/>
      <c r="T5" s="295"/>
      <c r="U5" s="295"/>
      <c r="V5" s="295"/>
      <c r="W5" s="295"/>
      <c r="X5" s="295"/>
      <c r="Y5" s="295"/>
    </row>
    <row r="6" spans="1:25" x14ac:dyDescent="0.25">
      <c r="A6" s="295"/>
      <c r="B6" s="295"/>
      <c r="C6" s="295"/>
      <c r="D6" s="295"/>
      <c r="E6" s="295"/>
      <c r="F6" s="295"/>
      <c r="G6" s="295"/>
      <c r="H6" s="295"/>
      <c r="I6" s="295"/>
      <c r="J6" s="295"/>
      <c r="K6" s="295"/>
      <c r="L6" s="295"/>
      <c r="M6" s="295"/>
      <c r="N6" s="295"/>
      <c r="O6" s="295"/>
      <c r="P6" s="295"/>
      <c r="Q6" s="295"/>
      <c r="R6" s="295"/>
      <c r="S6" s="295"/>
      <c r="T6" s="295"/>
      <c r="U6" s="295"/>
      <c r="V6" s="295"/>
      <c r="W6" s="295"/>
      <c r="X6" s="295"/>
      <c r="Y6" s="295"/>
    </row>
    <row r="7" spans="1:25" x14ac:dyDescent="0.25">
      <c r="A7" s="295"/>
      <c r="B7" s="295"/>
      <c r="C7" s="295"/>
      <c r="D7" s="295"/>
      <c r="E7" s="295"/>
      <c r="F7" s="295"/>
      <c r="G7" s="295"/>
      <c r="H7" s="295"/>
      <c r="I7" s="295"/>
      <c r="J7" s="295"/>
      <c r="K7" s="295"/>
      <c r="L7" s="295"/>
      <c r="M7" s="295"/>
      <c r="N7" s="295"/>
      <c r="O7" s="295"/>
      <c r="P7" s="295"/>
      <c r="Q7" s="295"/>
      <c r="R7" s="295"/>
      <c r="S7" s="295"/>
      <c r="T7" s="295"/>
      <c r="U7" s="295"/>
      <c r="V7" s="295"/>
      <c r="W7" s="295"/>
      <c r="X7" s="295"/>
      <c r="Y7" s="295"/>
    </row>
    <row r="8" spans="1:25" x14ac:dyDescent="0.25">
      <c r="A8" s="295"/>
      <c r="B8" s="295"/>
      <c r="C8" s="295"/>
      <c r="D8" s="295"/>
      <c r="E8" s="295"/>
      <c r="F8" s="295"/>
      <c r="G8" s="295"/>
      <c r="H8" s="295"/>
      <c r="I8" s="295"/>
      <c r="J8" s="295"/>
      <c r="K8" s="295"/>
      <c r="L8" s="295"/>
      <c r="M8" s="295"/>
      <c r="N8" s="295"/>
      <c r="O8" s="295"/>
      <c r="P8" s="295"/>
      <c r="Q8" s="295"/>
      <c r="R8" s="295"/>
      <c r="S8" s="295"/>
      <c r="T8" s="295"/>
      <c r="U8" s="295"/>
      <c r="V8" s="295"/>
      <c r="W8" s="295"/>
      <c r="X8" s="295"/>
      <c r="Y8" s="295"/>
    </row>
    <row r="9" spans="1:25" x14ac:dyDescent="0.25">
      <c r="A9" s="295"/>
      <c r="B9" s="295"/>
      <c r="C9" s="295"/>
      <c r="D9" s="295"/>
      <c r="E9" s="295"/>
      <c r="F9" s="295"/>
      <c r="G9" s="295"/>
      <c r="H9" s="295"/>
      <c r="I9" s="295"/>
      <c r="J9" s="295"/>
      <c r="K9" s="295"/>
      <c r="L9" s="295"/>
      <c r="M9" s="295"/>
      <c r="N9" s="295"/>
      <c r="O9" s="295"/>
      <c r="P9" s="295"/>
      <c r="Q9" s="295"/>
      <c r="R9" s="295"/>
      <c r="S9" s="295"/>
      <c r="T9" s="295"/>
      <c r="U9" s="295"/>
      <c r="V9" s="295"/>
      <c r="W9" s="295"/>
      <c r="X9" s="295"/>
      <c r="Y9" s="295"/>
    </row>
    <row r="10" spans="1:25" x14ac:dyDescent="0.2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row>
    <row r="11" spans="1:25" x14ac:dyDescent="0.2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row>
    <row r="12" spans="1:25" x14ac:dyDescent="0.2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row>
    <row r="13" spans="1:25" x14ac:dyDescent="0.2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row>
    <row r="14" spans="1:25" x14ac:dyDescent="0.2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row>
    <row r="15" spans="1:25" x14ac:dyDescent="0.25">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row>
    <row r="16" spans="1:25" x14ac:dyDescent="0.2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row>
    <row r="17" spans="1:25" x14ac:dyDescent="0.25">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row>
    <row r="18" spans="1:25" x14ac:dyDescent="0.2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row>
    <row r="19" spans="1:25" x14ac:dyDescent="0.25">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row>
    <row r="20" spans="1:25" x14ac:dyDescent="0.25">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row>
    <row r="21" spans="1:25" x14ac:dyDescent="0.25">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row>
    <row r="22" spans="1:25" x14ac:dyDescent="0.25">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row>
    <row r="23" spans="1:25" x14ac:dyDescent="0.25">
      <c r="A23" s="295"/>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row>
    <row r="24" spans="1:25" x14ac:dyDescent="0.25">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row>
    <row r="25" spans="1:25" x14ac:dyDescent="0.25">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row>
    <row r="26" spans="1:25" x14ac:dyDescent="0.25">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Contact Information</vt:lpstr>
      <vt:lpstr>Narrative</vt:lpstr>
      <vt:lpstr>Budget Detail &amp; Amendments</vt:lpstr>
      <vt:lpstr>Budget Roll-Up</vt:lpstr>
      <vt:lpstr>Advisory Committees</vt:lpstr>
      <vt:lpstr>Improvement Plan</vt:lpstr>
      <vt:lpstr>Program Assurances</vt:lpstr>
      <vt:lpstr>Do Not Edit</vt:lpstr>
      <vt:lpstr>Contracted</vt:lpstr>
      <vt:lpstr>ContractedServices</vt:lpstr>
      <vt:lpstr>Other</vt:lpstr>
      <vt:lpstr>Personnel</vt:lpstr>
      <vt:lpstr>Quarter</vt:lpstr>
      <vt:lpstr>Quarter_1</vt:lpstr>
      <vt:lpstr>Quarter1</vt:lpstr>
      <vt:lpstr>Salary</vt:lpstr>
      <vt:lpstr>Supplies</vt:lpstr>
      <vt:lpstr>Telephone</vt:lpstr>
      <vt:lpstr>Travel</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Wilkinson, Vida</cp:lastModifiedBy>
  <cp:lastPrinted>2018-04-10T14:00:17Z</cp:lastPrinted>
  <dcterms:created xsi:type="dcterms:W3CDTF">2017-02-07T21:45:49Z</dcterms:created>
  <dcterms:modified xsi:type="dcterms:W3CDTF">2018-05-01T17:23:17Z</dcterms:modified>
</cp:coreProperties>
</file>