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Miles Community College/Reserve/"/>
    </mc:Choice>
  </mc:AlternateContent>
  <xr:revisionPtr revIDLastSave="110" documentId="13_ncr:1_{B9909594-8AD3-4831-BEAA-9221A21073EC}" xr6:coauthVersionLast="47" xr6:coauthVersionMax="47" xr10:uidLastSave="{F1BD0495-377F-407E-B20B-7A12B9CF8B22}"/>
  <workbookProtection workbookAlgorithmName="SHA-512" workbookHashValue="jr1vWAlwJh+v3AKf2EusjpbwP79nXDC08S87YpJG+6AySykbJPVPpwPwroxda3hslhLjh03Y9+SeMXhV35xxMA==" workbookSaltValue="ZoRuHkJA6OqmbQhvaCHtsA==" workbookSpinCount="100000" lockStructure="1"/>
  <bookViews>
    <workbookView xWindow="-120" yWindow="-120" windowWidth="29040" windowHeight="15840" tabRatio="810"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2" i="4" l="1"/>
  <c r="C24" i="5" s="1"/>
  <c r="J24" i="5" s="1"/>
  <c r="S122" i="4"/>
  <c r="Q122" i="4"/>
  <c r="O122" i="4"/>
  <c r="N122" i="4"/>
  <c r="S20" i="7"/>
  <c r="S18" i="7"/>
  <c r="S13" i="7"/>
  <c r="S14" i="7" s="1"/>
  <c r="S12" i="7"/>
  <c r="S11" i="7"/>
  <c r="S10" i="7"/>
  <c r="S5" i="7"/>
  <c r="J12" i="8"/>
  <c r="J11" i="8"/>
  <c r="J10" i="8"/>
  <c r="J9" i="8"/>
  <c r="J8" i="8"/>
  <c r="J7" i="8"/>
  <c r="J6" i="8"/>
  <c r="J5" i="8"/>
  <c r="J4" i="8"/>
  <c r="J3" i="8"/>
  <c r="H12" i="8"/>
  <c r="H11" i="8"/>
  <c r="H10" i="8"/>
  <c r="H9" i="8"/>
  <c r="H8" i="8"/>
  <c r="H7" i="8"/>
  <c r="H6" i="8"/>
  <c r="H5" i="8"/>
  <c r="H4" i="8"/>
  <c r="H3" i="8"/>
  <c r="F12" i="8"/>
  <c r="F11" i="8"/>
  <c r="F10" i="8"/>
  <c r="F9" i="8"/>
  <c r="F8" i="8"/>
  <c r="F7" i="8"/>
  <c r="F6" i="8"/>
  <c r="F5" i="8"/>
  <c r="F4" i="8"/>
  <c r="F3" i="8"/>
  <c r="D12" i="8"/>
  <c r="D11" i="8"/>
  <c r="D10" i="8"/>
  <c r="D9" i="8"/>
  <c r="D8" i="8"/>
  <c r="D7" i="8"/>
  <c r="D6" i="8"/>
  <c r="D5" i="8"/>
  <c r="D4" i="8"/>
  <c r="D3" i="8"/>
  <c r="B12" i="8"/>
  <c r="B11" i="8"/>
  <c r="B10" i="8"/>
  <c r="B9" i="8"/>
  <c r="B8" i="8"/>
  <c r="B7" i="8"/>
  <c r="B6" i="8"/>
  <c r="B5" i="8"/>
  <c r="B4" i="8"/>
  <c r="B3" i="8"/>
  <c r="O18" i="7"/>
  <c r="K18" i="7"/>
  <c r="G18" i="7"/>
  <c r="C18" i="7"/>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U19"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C26" i="5" s="1"/>
  <c r="J26" i="5" s="1"/>
  <c r="U43" i="4"/>
  <c r="C13" i="5" s="1"/>
  <c r="J13" i="5" s="1"/>
  <c r="U57" i="4"/>
  <c r="U74" i="4"/>
  <c r="C18" i="5" s="1"/>
  <c r="J18" i="5" s="1"/>
  <c r="U88" i="4"/>
  <c r="C19" i="5" s="1"/>
  <c r="J19" i="5" s="1"/>
  <c r="U102" i="4"/>
  <c r="C20" i="5" s="1"/>
  <c r="J20" i="5" s="1"/>
  <c r="U116" i="4"/>
  <c r="U29" i="4"/>
  <c r="S4" i="7" s="1"/>
  <c r="I28" i="5"/>
  <c r="I32" i="5" s="1"/>
  <c r="F28" i="5"/>
  <c r="F32" i="5" s="1"/>
  <c r="C14" i="5" l="1"/>
  <c r="S6" i="7"/>
  <c r="S7" i="7" s="1"/>
  <c r="S16" i="7" s="1"/>
  <c r="S22" i="7" s="1"/>
  <c r="U59" i="4"/>
  <c r="C12" i="5"/>
  <c r="U118" i="4"/>
  <c r="C21" i="5"/>
  <c r="U120" i="4" l="1"/>
  <c r="J21" i="5"/>
  <c r="J22" i="5" s="1"/>
  <c r="C22" i="5"/>
  <c r="U139" i="4" l="1"/>
  <c r="N102" i="4"/>
  <c r="C12" i="7" s="1"/>
  <c r="S102" i="4"/>
  <c r="O12" i="7" s="1"/>
  <c r="Q102" i="4"/>
  <c r="K12" i="7" s="1"/>
  <c r="O102" i="4"/>
  <c r="G12" i="7" s="1"/>
  <c r="S74" i="4"/>
  <c r="O10" i="7" s="1"/>
  <c r="O14" i="7" s="1"/>
  <c r="Q74" i="4"/>
  <c r="K10" i="7" s="1"/>
  <c r="K14" i="7" s="1"/>
  <c r="O74" i="4"/>
  <c r="N74" i="4"/>
  <c r="C10" i="7" s="1"/>
  <c r="S57" i="4"/>
  <c r="O6" i="7" s="1"/>
  <c r="Q57" i="4"/>
  <c r="K6" i="7" s="1"/>
  <c r="O57" i="4"/>
  <c r="G6" i="7" s="1"/>
  <c r="N57" i="4"/>
  <c r="S29" i="4"/>
  <c r="Q29" i="4"/>
  <c r="O29" i="4"/>
  <c r="N29" i="4"/>
  <c r="C4" i="7" s="1"/>
  <c r="C14" i="7" l="1"/>
  <c r="O118" i="4"/>
  <c r="G10" i="7"/>
  <c r="G14" i="7" s="1"/>
  <c r="J14" i="5"/>
  <c r="C6" i="7"/>
  <c r="C7" i="7"/>
  <c r="S59" i="4"/>
  <c r="O4" i="7"/>
  <c r="O7" i="7" s="1"/>
  <c r="O16" i="7" s="1"/>
  <c r="O22" i="7" s="1"/>
  <c r="Q59" i="4"/>
  <c r="K4" i="7"/>
  <c r="K7" i="7" s="1"/>
  <c r="K16" i="7" s="1"/>
  <c r="K22" i="7" s="1"/>
  <c r="O59" i="4"/>
  <c r="G4" i="7"/>
  <c r="G7" i="7" s="1"/>
  <c r="G16" i="7" s="1"/>
  <c r="G22" i="7" s="1"/>
  <c r="N118" i="4"/>
  <c r="Q118" i="4"/>
  <c r="S118" i="4"/>
  <c r="N59" i="4"/>
  <c r="J12" i="5"/>
  <c r="J15" i="5" s="1"/>
  <c r="J28" i="5" s="1"/>
  <c r="C15" i="5"/>
  <c r="C28" i="5" s="1"/>
  <c r="C16" i="7" l="1"/>
  <c r="C22" i="7" s="1"/>
  <c r="S120" i="4"/>
  <c r="O120" i="4"/>
  <c r="Q120" i="4"/>
  <c r="N120" i="4"/>
  <c r="N139" i="4" s="1"/>
  <c r="O139" i="4"/>
  <c r="P139" i="4" s="1"/>
  <c r="T122" i="4"/>
  <c r="R122" i="4"/>
  <c r="S139" i="4" l="1"/>
  <c r="T139" i="4" s="1"/>
  <c r="Q139" i="4"/>
  <c r="R139" i="4" s="1"/>
</calcChain>
</file>

<file path=xl/sharedStrings.xml><?xml version="1.0" encoding="utf-8"?>
<sst xmlns="http://schemas.openxmlformats.org/spreadsheetml/2006/main" count="566" uniqueCount="214">
  <si>
    <t>Perkins Reserve Fund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</si>
  <si>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</si>
  <si>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</si>
  <si>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</si>
  <si>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</si>
  <si>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</si>
  <si>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</si>
  <si>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Miles Community College</t>
  </si>
  <si>
    <t>Grant Year:</t>
  </si>
  <si>
    <t>2024-2025</t>
  </si>
  <si>
    <t>Grant Manager:</t>
  </si>
  <si>
    <t>Giordanengo</t>
  </si>
  <si>
    <t>Sam</t>
  </si>
  <si>
    <t>Last Name</t>
  </si>
  <si>
    <t>First Name</t>
  </si>
  <si>
    <t>2715 Dickinson</t>
  </si>
  <si>
    <t>Address</t>
  </si>
  <si>
    <t>Miles City</t>
  </si>
  <si>
    <t>MT</t>
  </si>
  <si>
    <t xml:space="preserve">City </t>
  </si>
  <si>
    <t>State</t>
  </si>
  <si>
    <t>Zip Code</t>
  </si>
  <si>
    <t>406-874-6228</t>
  </si>
  <si>
    <t>Phone</t>
  </si>
  <si>
    <t>Extension</t>
  </si>
  <si>
    <t>Fax</t>
  </si>
  <si>
    <t>Giordanengos@milescc.edu</t>
  </si>
  <si>
    <t>Email Address</t>
  </si>
  <si>
    <t>Fiscal Manager:</t>
  </si>
  <si>
    <t>Aaberge</t>
  </si>
  <si>
    <t>Nancy</t>
  </si>
  <si>
    <t>406-874-6161</t>
  </si>
  <si>
    <t>aabergen@milescc.edu</t>
  </si>
  <si>
    <t>Additional Perkins Contact (if applicable - this please include the Montana Career Pathways Coordinator here if your campus receives that grant):</t>
  </si>
  <si>
    <t>Glasscock</t>
  </si>
  <si>
    <t>Traci</t>
  </si>
  <si>
    <t>406-874-6154</t>
  </si>
  <si>
    <t>glasscockt@milescc.edu</t>
  </si>
  <si>
    <t>Please provide the email addresses, names, and titles of people on your campus to be notified of grant issues</t>
  </si>
  <si>
    <t>Name/Title:</t>
  </si>
  <si>
    <t xml:space="preserve">Email Address: </t>
  </si>
  <si>
    <t>Rita Kratky, Vice Pres. of Academic Affairs</t>
  </si>
  <si>
    <t>kratkyr@milescc.edu</t>
  </si>
  <si>
    <t>Project/Program Purchase #1</t>
  </si>
  <si>
    <t>Project Title:</t>
  </si>
  <si>
    <t>Dual Enrollment Coordinator Position</t>
  </si>
  <si>
    <t>Begin Quarter: (Please select):</t>
  </si>
  <si>
    <t>End Quarter: (Please select):</t>
  </si>
  <si>
    <t>Project/Program/Purchase Summary</t>
  </si>
  <si>
    <t>Salary for new Dual Enrollment Coordinator Position  (amount)    In Montana, we know that approximately 50% of high school students do not go to college.  A report authored by Jobs for the Future, a nonprofit focused on workforce and education systems, and the student success nonprofit, American Student Success, found that four out of five employers believe their companies should hire candidates based on their skills and not their degrees.  High school students reveal that 75% want to focus on skills that prepare them for in-demand jobs.  Sixty-five percent of those surveyed worry about choosing the wrong postsecondary pathway.  Fewer than half of these students, 47%, felt they received enough information in high school to make the best personalized career plan possible after graduation.  The Montana Chamber of Commerce recently surveyed over 1,000 business leaders from around the state.  They learned that 76% of respondents have turned down business opportunities due to workforce challenges.  They specifically identified the need for training about strong workplace behavior and interpersonal skills.  
MCC is dedicated to addressing these needs, and creating the Dual Enrollment Coordinator position is pivotal in bridging the gap between high school and college, as well as offering young people the support they need to explore future careers and the qualifications they will need to pursue those careers. 
 About a month ago, a person who comes with a wonderful skill set and has already worked with the Pathways program at our local high school was hired to fill this position. Funding this position for its first year through Perkins will make the transition to supporting this position as part of the annual operating budget more doable.  MCC will move toward sustaining this salary through the General Fund._x000D_</t>
  </si>
  <si>
    <t>Expected Measurable Outcome:</t>
  </si>
  <si>
    <t xml:space="preserve">MCC expects to increase concurrent enrollment by 3% and dual enrollment by 10% - allowing more high school students in Eastern Montana (and greater Montana) to begin their college experience and recieve college credit. We hope to use these partnerships as a way to bridge the gap between high school and career pathway programs we already have in place here at MCC like our Agricultural, Business, and IT programs, as well as CNA certification, CDL certification, and Meat Processing  certification. We also hope to work with the Workforce Development Program and the SBDC. </t>
  </si>
  <si>
    <t xml:space="preserve">How does this project advance the use of technology in CTE? </t>
  </si>
  <si>
    <t>The Dual Enrollment Program at MCC gives our Montana students an opportunity to become familiar with online learning platforms, especially Canvas, which will be adopted by the Montana University System, state wide in the next couple of years. Small rural schools in Eastern Montana with small class sizes rarely get the opportunity to use these platforms, so taking Dual-Enrollment classes that are delivered exclusively online will give students the opportunity to familiarize themselves with Zoom instruction, downloading and uploading documents, using online data bases, and having access to digital journals and publications. They will learn to communicate with email in a more formal manner when corresponding with faculty and staff at MCC. </t>
  </si>
  <si>
    <t xml:space="preserve">What secondary partnerships, dual enrollment and/or Montana Career Pathways activities does this project support? </t>
  </si>
  <si>
    <t xml:space="preserve">MCC is currently partnering with 19 Montana School Districts to provide one college course to their high school students. This college course addresses career exploration and college and career readiness. MCC is continuing to build partnerships with more school districts. Because we reach 19 school districts with this partnership, and we continue to offer dual and concurrent enrollment to all high school students, the need for a Dual Enrollment Coordinator had become paramount. In 23-24, MCC facilitated 367 concurrent enrollment students and 600 dual enrollment students. The Dual Enrollment Coordinator will visit regional high schools to make connections with students, counselors and staff that currently partner with MCC. There is a plan to visit Washington Middle School in Miles City in 24-25 to share the opportunity we have for students to earn college credit, with a specific focus on first-gen college students. If that goes well, the Dual Enrollment Coordinator will expand that to other 6-8th graders in our region. We will work hand in hand with the new Pathways Coordinator at Custer County District High School to further expand and build on the Pathways and partnerships we currently have in place. </t>
  </si>
  <si>
    <t>Project/Program Purchase #2</t>
  </si>
  <si>
    <t>Project/Program Purchase #3</t>
  </si>
  <si>
    <t>Project/Program Purchase #4</t>
  </si>
  <si>
    <t>Project/Program Purchase #5</t>
  </si>
  <si>
    <t>Project/Program Purchase #6</t>
  </si>
  <si>
    <t>Project/Program Purchase #7</t>
  </si>
  <si>
    <t>Project/Program Purchase #8</t>
  </si>
  <si>
    <t>Project/Program Purchase #9</t>
  </si>
  <si>
    <t>Project/Program Purchase #10</t>
  </si>
  <si>
    <t>Grant Amount Requested:</t>
  </si>
  <si>
    <t>Administrative Costs:</t>
  </si>
  <si>
    <t>Federal Guidelines state that no more than 5% of project funds can go to administration and indirect costs.</t>
  </si>
  <si>
    <t>Please indicate if your campus will be using 5% for administrative/indirect costs:</t>
  </si>
  <si>
    <t>No</t>
  </si>
  <si>
    <t>Total Aministrative/Indirect Costs Requested (must not exceed 5% of Grant Amount Requested):</t>
  </si>
  <si>
    <t>Describe proposed administrative costs here, including the person performing the tasks and what they will be doing:</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</si>
  <si>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</si>
  <si>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</si>
  <si>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</si>
  <si>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</si>
  <si>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</si>
  <si>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</si>
  <si>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</si>
  <si>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</si>
  <si>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</si>
  <si>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</si>
  <si>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</si>
  <si>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Dual Enrollment Coordinator Salary (FTE .7715 X $41,000)</t>
  </si>
  <si>
    <t>Total Salaries:</t>
  </si>
  <si>
    <t>Hourly Wages</t>
  </si>
  <si>
    <t>Total Hourly Wages:</t>
  </si>
  <si>
    <t>Employee Benefits (FICA, Retirement, WC, SUE) &amp; Health Insurance (Annual Premium times % of FTE)</t>
  </si>
  <si>
    <t>Benefits for Dual Enrollment Coordinator</t>
  </si>
  <si>
    <t>1.45% Medicare: $458.66</t>
  </si>
  <si>
    <t>6.2% Social Security: $1961.15</t>
  </si>
  <si>
    <t>9.57% TRS Retirement: $3027.13</t>
  </si>
  <si>
    <t>$1054/mo. Medical Insurance: $9,757.83</t>
  </si>
  <si>
    <t>0.80% Workers Compensation: $253.05</t>
  </si>
  <si>
    <t>0.15% State Unemployment: $47.45</t>
  </si>
  <si>
    <t>Total Employee Benefits:</t>
  </si>
  <si>
    <t>Total Personal Services:</t>
  </si>
  <si>
    <t>Operating Expenditures:</t>
  </si>
  <si>
    <t>Contracted Services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</si>
  <si>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</si>
  <si>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</si>
  <si>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</si>
  <si>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</si>
  <si>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</si>
  <si>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</si>
  <si>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</si>
  <si>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</si>
  <si>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</si>
  <si>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</si>
  <si>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</si>
  <si>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</si>
  <si>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</si>
  <si>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</si>
  <si>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</si>
  <si>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</si>
  <si>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</si>
  <si>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</si>
  <si>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</si>
  <si>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</si>
  <si>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</si>
  <si>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</si>
  <si>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</si>
  <si>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</si>
  <si>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</si>
  <si>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</si>
  <si>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</si>
  <si>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</si>
  <si>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</si>
  <si>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</si>
  <si>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</si>
  <si>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</si>
  <si>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</si>
  <si>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</si>
  <si>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</si>
  <si>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</si>
  <si>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</si>
  <si>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</si>
  <si>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</si>
  <si>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</si>
  <si>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</si>
  <si>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</si>
  <si>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</si>
  <si>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</si>
  <si>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</si>
  <si>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</si>
  <si>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</si>
  <si>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</si>
  <si>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</si>
  <si>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</si>
  <si>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</si>
  <si>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</si>
  <si>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</si>
  <si>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</si>
  <si>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</si>
  <si>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</si>
  <si>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</si>
  <si>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</si>
  <si>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</si>
  <si>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</si>
  <si>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</si>
  <si>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</si>
  <si>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</si>
  <si>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</si>
  <si>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</si>
  <si>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</si>
  <si>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</si>
  <si>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</si>
  <si>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</si>
  <si>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</si>
  <si>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</si>
  <si>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</si>
  <si>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</si>
  <si>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</si>
  <si>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</si>
  <si>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</si>
  <si>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</si>
  <si>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</si>
  <si>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</si>
  <si>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Yes</t>
  </si>
  <si>
    <t>Grant Type</t>
  </si>
  <si>
    <t>Grant Recipient</t>
  </si>
  <si>
    <t>Quarter Ended</t>
  </si>
  <si>
    <t>Award Name</t>
  </si>
  <si>
    <t>Quarter List</t>
  </si>
  <si>
    <t>Local Application</t>
  </si>
  <si>
    <t>Blackfeet Community College</t>
  </si>
  <si>
    <t>Q1 - 9/30</t>
  </si>
  <si>
    <t>Equity in Fire Science</t>
  </si>
  <si>
    <t>Quarter 1</t>
  </si>
  <si>
    <t>Non-Traditional</t>
  </si>
  <si>
    <t>City College</t>
  </si>
  <si>
    <t>Q2 - 12/31</t>
  </si>
  <si>
    <t>Girls Representing in Trades</t>
  </si>
  <si>
    <t>Quarter 2</t>
  </si>
  <si>
    <t>Dawson Community College</t>
  </si>
  <si>
    <t>Q3 - 3/31</t>
  </si>
  <si>
    <t>Flathead Valley Community College</t>
  </si>
  <si>
    <t>Women in Automotive</t>
  </si>
  <si>
    <t>Quarter 3</t>
  </si>
  <si>
    <t>Targeted Interventions</t>
  </si>
  <si>
    <t>Q4 - 6/30</t>
  </si>
  <si>
    <t>Fort Peck Community College</t>
  </si>
  <si>
    <t>Quarter 4</t>
  </si>
  <si>
    <t>Institutions</t>
  </si>
  <si>
    <t>Final</t>
  </si>
  <si>
    <t>Gallatin College</t>
  </si>
  <si>
    <t>Ongoing</t>
  </si>
  <si>
    <t>Great Falls College</t>
  </si>
  <si>
    <t>Helena College</t>
  </si>
  <si>
    <t>Highlands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</si>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</sst>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3">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9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4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9"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9" fillId="14" borderId="72"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6" fillId="4" borderId="7" xfId="0" applyFont="1" applyFill="1" applyBorder="1" applyAlignment="1">
      <alignment horizontal="left"/>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2" fillId="2" borderId="23" xfId="0" applyFont="1" applyFill="1" applyBorder="1" applyAlignment="1" applyProtection="1">
      <alignment horizontal="left" vertical="top" wrapText="1"/>
      <protection locked="0"/>
    </xf>
    <xf numFmtId="0" fontId="22" fillId="2" borderId="90" xfId="0" applyFont="1" applyFill="1" applyBorder="1" applyAlignment="1" applyProtection="1">
      <alignment horizontal="left" vertical="top" wrapText="1"/>
      <protection locked="0"/>
    </xf>
    <xf numFmtId="0" fontId="7" fillId="15" borderId="58" xfId="0" applyFont="1" applyFill="1" applyBorder="1" applyAlignment="1">
      <alignment vertical="center"/>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G60" sqref="G60:J60"/>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196" t="s">
        <v>2</v>
      </c>
      <c r="B5" s="196"/>
      <c r="C5" s="196"/>
      <c r="D5" s="196"/>
      <c r="E5" s="196"/>
      <c r="F5" s="196"/>
      <c r="G5" s="5"/>
      <c r="H5" s="5"/>
      <c r="I5" s="5"/>
      <c r="J5" s="5"/>
      <c r="K5" s="6"/>
    </row>
    <row r="6" spans="1:11">
      <c r="A6" s="196" t="s">
        <v>3</v>
      </c>
      <c r="B6" s="196"/>
      <c r="C6" s="196"/>
      <c r="D6" s="4"/>
      <c r="E6" s="5"/>
      <c r="F6" s="5"/>
      <c r="G6" s="5"/>
      <c r="H6" s="5"/>
      <c r="I6" s="5"/>
      <c r="J6" s="5"/>
      <c r="K6" s="6"/>
    </row>
    <row r="7" spans="1:11">
      <c r="A7" s="196" t="s">
        <v>4</v>
      </c>
      <c r="B7" s="196"/>
      <c r="C7" s="196"/>
      <c r="D7" s="196"/>
      <c r="E7" s="196"/>
      <c r="F7" s="5"/>
      <c r="G7" s="5"/>
      <c r="H7" s="5"/>
      <c r="I7" s="5"/>
      <c r="J7" s="5"/>
      <c r="K7" s="6"/>
    </row>
    <row r="8" spans="1:11">
      <c r="A8" s="5"/>
      <c r="B8" s="5"/>
      <c r="C8" s="5"/>
      <c r="D8" s="4"/>
      <c r="E8" s="5"/>
      <c r="F8" s="5"/>
      <c r="G8" s="5"/>
      <c r="H8" s="5"/>
      <c r="I8" s="5"/>
      <c r="J8" s="5"/>
      <c r="K8" s="6"/>
    </row>
    <row r="9" spans="1:11">
      <c r="A9" s="196" t="s">
        <v>5</v>
      </c>
      <c r="B9" s="196"/>
      <c r="C9" s="196"/>
      <c r="D9" s="196"/>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193" t="s">
        <v>7</v>
      </c>
      <c r="D11" s="194"/>
      <c r="E11" s="194"/>
      <c r="F11" s="195"/>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193" t="s">
        <v>11</v>
      </c>
      <c r="B15" s="194"/>
      <c r="C15" s="194"/>
      <c r="D15" s="194"/>
      <c r="E15" s="195"/>
      <c r="F15" s="193" t="s">
        <v>12</v>
      </c>
      <c r="G15" s="194"/>
      <c r="H15" s="194"/>
      <c r="I15" s="195"/>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193" t="s">
        <v>15</v>
      </c>
      <c r="B18" s="194"/>
      <c r="C18" s="194"/>
      <c r="D18" s="194"/>
      <c r="E18" s="194"/>
      <c r="F18" s="194"/>
      <c r="G18" s="194"/>
      <c r="H18" s="194"/>
      <c r="I18" s="195"/>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198" t="s">
        <v>17</v>
      </c>
      <c r="B21" s="199"/>
      <c r="C21" s="199"/>
      <c r="D21" s="200"/>
      <c r="E21" s="2" t="s">
        <v>18</v>
      </c>
      <c r="F21" s="201">
        <v>59301</v>
      </c>
      <c r="G21" s="202"/>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17" t="s">
        <v>22</v>
      </c>
      <c r="B24" s="318"/>
      <c r="C24" s="319"/>
      <c r="D24" s="1"/>
      <c r="E24" s="317"/>
      <c r="F24" s="319"/>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193" t="s">
        <v>26</v>
      </c>
      <c r="B27" s="194"/>
      <c r="C27" s="194"/>
      <c r="D27" s="194"/>
      <c r="E27" s="194"/>
      <c r="F27" s="195"/>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193" t="s">
        <v>29</v>
      </c>
      <c r="B31" s="194"/>
      <c r="C31" s="194"/>
      <c r="D31" s="194"/>
      <c r="E31" s="195"/>
      <c r="F31" s="193" t="s">
        <v>30</v>
      </c>
      <c r="G31" s="194"/>
      <c r="H31" s="194"/>
      <c r="I31" s="195"/>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193" t="s">
        <v>15</v>
      </c>
      <c r="B34" s="194"/>
      <c r="C34" s="194"/>
      <c r="D34" s="194"/>
      <c r="E34" s="194"/>
      <c r="F34" s="194"/>
      <c r="G34" s="194"/>
      <c r="H34" s="194"/>
      <c r="I34" s="195"/>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198" t="s">
        <v>17</v>
      </c>
      <c r="B37" s="199"/>
      <c r="C37" s="199"/>
      <c r="D37" s="200"/>
      <c r="E37" s="2" t="s">
        <v>18</v>
      </c>
      <c r="F37" s="201">
        <v>59301</v>
      </c>
      <c r="G37" s="202"/>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17" t="s">
        <v>31</v>
      </c>
      <c r="B40" s="318"/>
      <c r="C40" s="319"/>
      <c r="D40" s="1"/>
      <c r="E40" s="317"/>
      <c r="F40" s="319"/>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193" t="s">
        <v>32</v>
      </c>
      <c r="B43" s="194"/>
      <c r="C43" s="194"/>
      <c r="D43" s="194"/>
      <c r="E43" s="194"/>
      <c r="F43" s="195"/>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197" t="s">
        <v>33</v>
      </c>
      <c r="B46" s="197"/>
      <c r="C46" s="197"/>
      <c r="D46" s="197"/>
      <c r="E46" s="197"/>
      <c r="F46" s="197"/>
      <c r="G46" s="197"/>
      <c r="H46" s="197"/>
      <c r="I46" s="197"/>
      <c r="J46" s="5"/>
      <c r="K46" s="6"/>
    </row>
    <row r="47" spans="1:11" ht="15.75" thickBot="1">
      <c r="A47" s="5"/>
      <c r="B47" s="5"/>
      <c r="C47" s="5"/>
      <c r="D47" s="4"/>
      <c r="E47" s="5"/>
      <c r="F47" s="5"/>
      <c r="G47" s="5"/>
      <c r="H47" s="5"/>
      <c r="I47" s="5"/>
      <c r="J47" s="5"/>
      <c r="K47" s="6"/>
    </row>
    <row r="48" spans="1:11" ht="15.75" thickBot="1">
      <c r="A48" s="193" t="s">
        <v>34</v>
      </c>
      <c r="B48" s="194"/>
      <c r="C48" s="194"/>
      <c r="D48" s="194"/>
      <c r="E48" s="195"/>
      <c r="F48" s="193" t="s">
        <v>35</v>
      </c>
      <c r="G48" s="194"/>
      <c r="H48" s="194"/>
      <c r="I48" s="195"/>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17" t="s">
        <v>36</v>
      </c>
      <c r="B51" s="318"/>
      <c r="C51" s="319"/>
      <c r="D51" s="1"/>
      <c r="E51" s="317"/>
      <c r="F51" s="319"/>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193" t="s">
        <v>37</v>
      </c>
      <c r="B54" s="194"/>
      <c r="C54" s="194"/>
      <c r="D54" s="194"/>
      <c r="E54" s="194"/>
      <c r="F54" s="195"/>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03" t="s">
        <v>38</v>
      </c>
      <c r="B57" s="203"/>
      <c r="C57" s="203"/>
      <c r="D57" s="203"/>
      <c r="E57" s="203"/>
      <c r="F57" s="203"/>
      <c r="G57" s="203"/>
      <c r="H57" s="203"/>
      <c r="I57" s="203"/>
      <c r="J57" s="203"/>
      <c r="K57" s="6"/>
    </row>
    <row r="58" spans="1:11">
      <c r="A58" s="203"/>
      <c r="B58" s="203"/>
      <c r="C58" s="203"/>
      <c r="D58" s="203"/>
      <c r="E58" s="203"/>
      <c r="F58" s="203"/>
      <c r="G58" s="203"/>
      <c r="H58" s="203"/>
      <c r="I58" s="203"/>
      <c r="J58" s="203"/>
      <c r="K58" s="6"/>
    </row>
    <row r="59" spans="1:11" ht="15.75" thickBot="1">
      <c r="A59" s="5"/>
      <c r="B59" s="8" t="s">
        <v>39</v>
      </c>
      <c r="C59" s="4"/>
      <c r="D59" s="4"/>
      <c r="E59" s="5"/>
      <c r="F59" s="8"/>
      <c r="G59" s="8" t="s">
        <v>40</v>
      </c>
      <c r="H59" s="5"/>
      <c r="I59" s="5"/>
      <c r="J59" s="8"/>
      <c r="K59" s="6"/>
    </row>
    <row r="60" spans="1:11" ht="15.75" thickBot="1">
      <c r="A60" s="16">
        <v>1</v>
      </c>
      <c r="B60" s="193" t="s">
        <v>41</v>
      </c>
      <c r="C60" s="194"/>
      <c r="D60" s="194"/>
      <c r="E60" s="194"/>
      <c r="F60" s="195"/>
      <c r="G60" s="193" t="s">
        <v>42</v>
      </c>
      <c r="H60" s="194"/>
      <c r="I60" s="194"/>
      <c r="J60" s="195"/>
      <c r="K60" s="6"/>
    </row>
    <row r="61" spans="1:11" ht="15.75" thickBot="1">
      <c r="A61" s="16">
        <v>2</v>
      </c>
      <c r="B61" s="193"/>
      <c r="C61" s="194"/>
      <c r="D61" s="194"/>
      <c r="E61" s="194"/>
      <c r="F61" s="195"/>
      <c r="G61" s="193"/>
      <c r="H61" s="194"/>
      <c r="I61" s="194"/>
      <c r="J61" s="195"/>
      <c r="K61" s="6"/>
    </row>
    <row r="62" spans="1:11" ht="15.75" thickBot="1">
      <c r="A62" s="16">
        <v>3</v>
      </c>
      <c r="B62" s="193"/>
      <c r="C62" s="194"/>
      <c r="D62" s="194"/>
      <c r="E62" s="194"/>
      <c r="F62" s="195"/>
      <c r="G62" s="193"/>
      <c r="H62" s="194"/>
      <c r="I62" s="194"/>
      <c r="J62" s="195"/>
      <c r="K62" s="6"/>
    </row>
    <row r="63" spans="1:11" ht="15.75" thickBot="1">
      <c r="A63" s="16">
        <v>4</v>
      </c>
      <c r="B63" s="193"/>
      <c r="C63" s="194"/>
      <c r="D63" s="194"/>
      <c r="E63" s="194"/>
      <c r="F63" s="195"/>
      <c r="G63" s="193"/>
      <c r="H63" s="194"/>
      <c r="I63" s="194"/>
      <c r="J63" s="195"/>
      <c r="K63" s="6"/>
    </row>
    <row r="64" spans="1:11" ht="15.75" thickBot="1">
      <c r="A64" s="16">
        <v>5</v>
      </c>
      <c r="B64" s="193"/>
      <c r="C64" s="194"/>
      <c r="D64" s="194"/>
      <c r="E64" s="194"/>
      <c r="F64" s="195"/>
      <c r="G64" s="193"/>
      <c r="H64" s="194"/>
      <c r="I64" s="194"/>
      <c r="J64" s="195"/>
      <c r="K64" s="6"/>
    </row>
    <row r="65" spans="1:11" ht="15.75" thickBot="1">
      <c r="A65" s="16">
        <v>6</v>
      </c>
      <c r="B65" s="193"/>
      <c r="C65" s="194"/>
      <c r="D65" s="194"/>
      <c r="E65" s="194"/>
      <c r="F65" s="195"/>
      <c r="G65" s="193"/>
      <c r="H65" s="194"/>
      <c r="I65" s="194"/>
      <c r="J65" s="195"/>
      <c r="K65" s="6"/>
    </row>
    <row r="66" spans="1:11" ht="15.75" thickBot="1">
      <c r="A66" s="16">
        <v>7</v>
      </c>
      <c r="B66" s="193"/>
      <c r="C66" s="194"/>
      <c r="D66" s="194"/>
      <c r="E66" s="194"/>
      <c r="F66" s="195"/>
      <c r="G66" s="193"/>
      <c r="H66" s="194"/>
      <c r="I66" s="194"/>
      <c r="J66" s="195"/>
      <c r="K66" s="6"/>
    </row>
    <row r="67" spans="1:11" ht="15.75" thickBot="1">
      <c r="A67" s="16">
        <v>8</v>
      </c>
      <c r="B67" s="193"/>
      <c r="C67" s="194"/>
      <c r="D67" s="194"/>
      <c r="E67" s="194"/>
      <c r="F67" s="195"/>
      <c r="G67" s="193"/>
      <c r="H67" s="194"/>
      <c r="I67" s="194"/>
      <c r="J67" s="195"/>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i+ZVuAzOJBsu/3ur1r7ZgLeO6GCH9hJsRR93Yo7i9yqfMy1jbYS4wl8TuLKh9I+b6tW3OMNKXPxiv00tQtXJgw==" saltValue="VrmbsEDgHYJM5aAsn15ghA=="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40"/>
  <sheetViews>
    <sheetView zoomScaleNormal="100" workbookViewId="0">
      <selection activeCell="C3" sqref="C3:J3"/>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22" t="s">
        <v>43</v>
      </c>
      <c r="B1" s="222"/>
      <c r="C1" s="222"/>
      <c r="D1" s="222"/>
      <c r="E1" s="222"/>
      <c r="F1" s="222"/>
      <c r="G1" s="222"/>
      <c r="H1" s="222"/>
      <c r="I1" s="222"/>
      <c r="J1" s="222"/>
    </row>
    <row r="2" spans="1:11" ht="15.75" thickBot="1">
      <c r="A2" s="223"/>
      <c r="B2" s="224"/>
      <c r="C2" s="224"/>
      <c r="D2" s="224"/>
      <c r="E2" s="224"/>
      <c r="F2" s="224"/>
      <c r="G2" s="224"/>
      <c r="H2" s="224"/>
      <c r="I2" s="224"/>
      <c r="J2" s="225"/>
    </row>
    <row r="3" spans="1:11" ht="16.5" thickBot="1">
      <c r="A3" s="226" t="s">
        <v>44</v>
      </c>
      <c r="B3" s="227"/>
      <c r="C3" s="228" t="s">
        <v>45</v>
      </c>
      <c r="D3" s="229"/>
      <c r="E3" s="229"/>
      <c r="F3" s="229"/>
      <c r="G3" s="229"/>
      <c r="H3" s="229"/>
      <c r="I3" s="229"/>
      <c r="J3" s="230"/>
      <c r="K3" s="6"/>
    </row>
    <row r="4" spans="1:11" ht="15.75" thickBot="1">
      <c r="A4" s="231"/>
      <c r="B4" s="232"/>
      <c r="C4" s="232"/>
      <c r="D4" s="232"/>
      <c r="E4" s="232"/>
      <c r="F4" s="232"/>
      <c r="G4" s="232"/>
      <c r="H4" s="232"/>
      <c r="I4" s="232"/>
      <c r="J4" s="233"/>
    </row>
    <row r="5" spans="1:11" ht="15.75" thickBot="1">
      <c r="A5" s="234" t="s">
        <v>46</v>
      </c>
      <c r="B5" s="235"/>
      <c r="C5" s="236"/>
      <c r="D5" s="2"/>
      <c r="E5" s="17"/>
      <c r="F5" s="237" t="s">
        <v>47</v>
      </c>
      <c r="G5" s="237"/>
      <c r="H5" s="238"/>
      <c r="I5" s="2"/>
      <c r="J5" s="18"/>
    </row>
    <row r="6" spans="1:11">
      <c r="A6" s="204"/>
      <c r="B6" s="205"/>
      <c r="C6" s="205"/>
      <c r="D6" s="205"/>
      <c r="E6" s="205"/>
      <c r="F6" s="205"/>
      <c r="G6" s="205"/>
      <c r="H6" s="205"/>
      <c r="I6" s="205"/>
      <c r="J6" s="206"/>
    </row>
    <row r="7" spans="1:11" ht="16.5" thickBot="1">
      <c r="A7" s="207" t="s">
        <v>48</v>
      </c>
      <c r="B7" s="208"/>
      <c r="C7" s="208"/>
      <c r="D7" s="208"/>
      <c r="E7" s="208"/>
      <c r="F7" s="208"/>
      <c r="G7" s="208"/>
      <c r="H7" s="208"/>
      <c r="I7" s="208"/>
      <c r="J7" s="209"/>
    </row>
    <row r="8" spans="1:11">
      <c r="A8" s="210" t="s">
        <v>49</v>
      </c>
      <c r="B8" s="211"/>
      <c r="C8" s="211"/>
      <c r="D8" s="211"/>
      <c r="E8" s="211"/>
      <c r="F8" s="211"/>
      <c r="G8" s="211"/>
      <c r="H8" s="211"/>
      <c r="I8" s="211"/>
      <c r="J8" s="212"/>
      <c r="K8" s="6"/>
    </row>
    <row r="9" spans="1:11">
      <c r="A9" s="213"/>
      <c r="B9" s="214"/>
      <c r="C9" s="214"/>
      <c r="D9" s="214"/>
      <c r="E9" s="214"/>
      <c r="F9" s="214"/>
      <c r="G9" s="214"/>
      <c r="H9" s="214"/>
      <c r="I9" s="214"/>
      <c r="J9" s="215"/>
      <c r="K9" s="6"/>
    </row>
    <row r="10" spans="1:11">
      <c r="A10" s="213"/>
      <c r="B10" s="214"/>
      <c r="C10" s="214"/>
      <c r="D10" s="214"/>
      <c r="E10" s="214"/>
      <c r="F10" s="214"/>
      <c r="G10" s="214"/>
      <c r="H10" s="214"/>
      <c r="I10" s="214"/>
      <c r="J10" s="215"/>
      <c r="K10" s="6"/>
    </row>
    <row r="11" spans="1:11">
      <c r="A11" s="213"/>
      <c r="B11" s="214"/>
      <c r="C11" s="214"/>
      <c r="D11" s="214"/>
      <c r="E11" s="214"/>
      <c r="F11" s="214"/>
      <c r="G11" s="214"/>
      <c r="H11" s="214"/>
      <c r="I11" s="214"/>
      <c r="J11" s="215"/>
      <c r="K11" s="6"/>
    </row>
    <row r="12" spans="1:11">
      <c r="A12" s="213"/>
      <c r="B12" s="214"/>
      <c r="C12" s="214"/>
      <c r="D12" s="214"/>
      <c r="E12" s="214"/>
      <c r="F12" s="214"/>
      <c r="G12" s="214"/>
      <c r="H12" s="214"/>
      <c r="I12" s="214"/>
      <c r="J12" s="215"/>
      <c r="K12" s="6"/>
    </row>
    <row r="13" spans="1:11">
      <c r="A13" s="213"/>
      <c r="B13" s="214"/>
      <c r="C13" s="214"/>
      <c r="D13" s="214"/>
      <c r="E13" s="214"/>
      <c r="F13" s="214"/>
      <c r="G13" s="214"/>
      <c r="H13" s="214"/>
      <c r="I13" s="214"/>
      <c r="J13" s="215"/>
      <c r="K13" s="6"/>
    </row>
    <row r="14" spans="1:11">
      <c r="A14" s="213"/>
      <c r="B14" s="214"/>
      <c r="C14" s="214"/>
      <c r="D14" s="214"/>
      <c r="E14" s="214"/>
      <c r="F14" s="214"/>
      <c r="G14" s="214"/>
      <c r="H14" s="214"/>
      <c r="I14" s="214"/>
      <c r="J14" s="215"/>
      <c r="K14" s="6"/>
    </row>
    <row r="15" spans="1:11">
      <c r="A15" s="213"/>
      <c r="B15" s="214"/>
      <c r="C15" s="214"/>
      <c r="D15" s="214"/>
      <c r="E15" s="214"/>
      <c r="F15" s="214"/>
      <c r="G15" s="214"/>
      <c r="H15" s="214"/>
      <c r="I15" s="214"/>
      <c r="J15" s="215"/>
      <c r="K15" s="6"/>
    </row>
    <row r="16" spans="1:11">
      <c r="A16" s="213"/>
      <c r="B16" s="214"/>
      <c r="C16" s="214"/>
      <c r="D16" s="214"/>
      <c r="E16" s="214"/>
      <c r="F16" s="214"/>
      <c r="G16" s="214"/>
      <c r="H16" s="214"/>
      <c r="I16" s="214"/>
      <c r="J16" s="215"/>
      <c r="K16" s="6"/>
    </row>
    <row r="17" spans="1:11">
      <c r="A17" s="213"/>
      <c r="B17" s="214"/>
      <c r="C17" s="214"/>
      <c r="D17" s="214"/>
      <c r="E17" s="214"/>
      <c r="F17" s="214"/>
      <c r="G17" s="214"/>
      <c r="H17" s="214"/>
      <c r="I17" s="214"/>
      <c r="J17" s="215"/>
      <c r="K17" s="6"/>
    </row>
    <row r="18" spans="1:11">
      <c r="A18" s="213"/>
      <c r="B18" s="214"/>
      <c r="C18" s="214"/>
      <c r="D18" s="214"/>
      <c r="E18" s="214"/>
      <c r="F18" s="214"/>
      <c r="G18" s="214"/>
      <c r="H18" s="214"/>
      <c r="I18" s="214"/>
      <c r="J18" s="215"/>
      <c r="K18" s="6"/>
    </row>
    <row r="19" spans="1:11">
      <c r="A19" s="216"/>
      <c r="B19" s="217"/>
      <c r="C19" s="217"/>
      <c r="D19" s="217"/>
      <c r="E19" s="217"/>
      <c r="F19" s="217"/>
      <c r="G19" s="217"/>
      <c r="H19" s="217"/>
      <c r="I19" s="217"/>
      <c r="J19" s="218"/>
      <c r="K19" s="6"/>
    </row>
    <row r="20" spans="1:11">
      <c r="A20" s="216"/>
      <c r="B20" s="217"/>
      <c r="C20" s="217"/>
      <c r="D20" s="217"/>
      <c r="E20" s="217"/>
      <c r="F20" s="217"/>
      <c r="G20" s="217"/>
      <c r="H20" s="217"/>
      <c r="I20" s="217"/>
      <c r="J20" s="218"/>
      <c r="K20" s="6"/>
    </row>
    <row r="21" spans="1:11">
      <c r="A21" s="216"/>
      <c r="B21" s="217"/>
      <c r="C21" s="217"/>
      <c r="D21" s="217"/>
      <c r="E21" s="217"/>
      <c r="F21" s="217"/>
      <c r="G21" s="217"/>
      <c r="H21" s="217"/>
      <c r="I21" s="217"/>
      <c r="J21" s="218"/>
      <c r="K21" s="6"/>
    </row>
    <row r="22" spans="1:11">
      <c r="A22" s="216"/>
      <c r="B22" s="217"/>
      <c r="C22" s="217"/>
      <c r="D22" s="217"/>
      <c r="E22" s="217"/>
      <c r="F22" s="217"/>
      <c r="G22" s="217"/>
      <c r="H22" s="217"/>
      <c r="I22" s="217"/>
      <c r="J22" s="218"/>
      <c r="K22" s="6"/>
    </row>
    <row r="23" spans="1:11">
      <c r="A23" s="216"/>
      <c r="B23" s="217"/>
      <c r="C23" s="217"/>
      <c r="D23" s="217"/>
      <c r="E23" s="217"/>
      <c r="F23" s="217"/>
      <c r="G23" s="217"/>
      <c r="H23" s="217"/>
      <c r="I23" s="217"/>
      <c r="J23" s="218"/>
      <c r="K23" s="6"/>
    </row>
    <row r="24" spans="1:11">
      <c r="A24" s="216"/>
      <c r="B24" s="217"/>
      <c r="C24" s="217"/>
      <c r="D24" s="217"/>
      <c r="E24" s="217"/>
      <c r="F24" s="217"/>
      <c r="G24" s="217"/>
      <c r="H24" s="217"/>
      <c r="I24" s="217"/>
      <c r="J24" s="218"/>
      <c r="K24" s="6"/>
    </row>
    <row r="25" spans="1:11">
      <c r="A25" s="216"/>
      <c r="B25" s="217"/>
      <c r="C25" s="217"/>
      <c r="D25" s="217"/>
      <c r="E25" s="217"/>
      <c r="F25" s="217"/>
      <c r="G25" s="217"/>
      <c r="H25" s="217"/>
      <c r="I25" s="217"/>
      <c r="J25" s="218"/>
      <c r="K25" s="6"/>
    </row>
    <row r="26" spans="1:11">
      <c r="A26" s="216"/>
      <c r="B26" s="217"/>
      <c r="C26" s="217"/>
      <c r="D26" s="217"/>
      <c r="E26" s="217"/>
      <c r="F26" s="217"/>
      <c r="G26" s="217"/>
      <c r="H26" s="217"/>
      <c r="I26" s="217"/>
      <c r="J26" s="218"/>
      <c r="K26" s="6"/>
    </row>
    <row r="27" spans="1:11" ht="15.75" thickBot="1">
      <c r="A27" s="219"/>
      <c r="B27" s="220"/>
      <c r="C27" s="220"/>
      <c r="D27" s="220"/>
      <c r="E27" s="220"/>
      <c r="F27" s="220"/>
      <c r="G27" s="220"/>
      <c r="H27" s="220"/>
      <c r="I27" s="220"/>
      <c r="J27" s="221"/>
      <c r="K27" s="6"/>
    </row>
    <row r="28" spans="1:11">
      <c r="A28" s="204"/>
      <c r="B28" s="205"/>
      <c r="C28" s="205"/>
      <c r="D28" s="205"/>
      <c r="E28" s="205"/>
      <c r="F28" s="205"/>
      <c r="G28" s="205"/>
      <c r="H28" s="205"/>
      <c r="I28" s="205"/>
      <c r="J28" s="206"/>
    </row>
    <row r="29" spans="1:11" ht="16.5" thickBot="1">
      <c r="A29" s="207" t="s">
        <v>50</v>
      </c>
      <c r="B29" s="208"/>
      <c r="C29" s="208"/>
      <c r="D29" s="208"/>
      <c r="E29" s="208"/>
      <c r="F29" s="208"/>
      <c r="G29" s="208"/>
      <c r="H29" s="208"/>
      <c r="I29" s="208"/>
      <c r="J29" s="209"/>
    </row>
    <row r="30" spans="1:11">
      <c r="A30" s="210" t="s">
        <v>51</v>
      </c>
      <c r="B30" s="211"/>
      <c r="C30" s="211"/>
      <c r="D30" s="211"/>
      <c r="E30" s="211"/>
      <c r="F30" s="211"/>
      <c r="G30" s="211"/>
      <c r="H30" s="211"/>
      <c r="I30" s="211"/>
      <c r="J30" s="212"/>
      <c r="K30" s="6"/>
    </row>
    <row r="31" spans="1:11">
      <c r="A31" s="213"/>
      <c r="B31" s="214"/>
      <c r="C31" s="214"/>
      <c r="D31" s="214"/>
      <c r="E31" s="214"/>
      <c r="F31" s="214"/>
      <c r="G31" s="214"/>
      <c r="H31" s="214"/>
      <c r="I31" s="214"/>
      <c r="J31" s="215"/>
      <c r="K31" s="6"/>
    </row>
    <row r="32" spans="1:11">
      <c r="A32" s="216"/>
      <c r="B32" s="217"/>
      <c r="C32" s="217"/>
      <c r="D32" s="217"/>
      <c r="E32" s="217"/>
      <c r="F32" s="217"/>
      <c r="G32" s="217"/>
      <c r="H32" s="217"/>
      <c r="I32" s="217"/>
      <c r="J32" s="218"/>
      <c r="K32" s="6"/>
    </row>
    <row r="33" spans="1:11">
      <c r="A33" s="216"/>
      <c r="B33" s="217"/>
      <c r="C33" s="217"/>
      <c r="D33" s="217"/>
      <c r="E33" s="217"/>
      <c r="F33" s="217"/>
      <c r="G33" s="217"/>
      <c r="H33" s="217"/>
      <c r="I33" s="217"/>
      <c r="J33" s="218"/>
      <c r="K33" s="6"/>
    </row>
    <row r="34" spans="1:11">
      <c r="A34" s="216"/>
      <c r="B34" s="217"/>
      <c r="C34" s="217"/>
      <c r="D34" s="217"/>
      <c r="E34" s="217"/>
      <c r="F34" s="217"/>
      <c r="G34" s="217"/>
      <c r="H34" s="217"/>
      <c r="I34" s="217"/>
      <c r="J34" s="218"/>
      <c r="K34" s="6"/>
    </row>
    <row r="35" spans="1:11" ht="15.75" thickBot="1">
      <c r="A35" s="219"/>
      <c r="B35" s="220"/>
      <c r="C35" s="220"/>
      <c r="D35" s="220"/>
      <c r="E35" s="220"/>
      <c r="F35" s="220"/>
      <c r="G35" s="220"/>
      <c r="H35" s="220"/>
      <c r="I35" s="220"/>
      <c r="J35" s="221"/>
      <c r="K35" s="6"/>
    </row>
    <row r="36" spans="1:11">
      <c r="A36" s="204"/>
      <c r="B36" s="205"/>
      <c r="C36" s="205"/>
      <c r="D36" s="205"/>
      <c r="E36" s="205"/>
      <c r="F36" s="205"/>
      <c r="G36" s="205"/>
      <c r="H36" s="205"/>
      <c r="I36" s="205"/>
      <c r="J36" s="206"/>
    </row>
    <row r="37" spans="1:11" ht="16.5" thickBot="1">
      <c r="A37" s="207" t="s">
        <v>52</v>
      </c>
      <c r="B37" s="208"/>
      <c r="C37" s="208"/>
      <c r="D37" s="208"/>
      <c r="E37" s="208"/>
      <c r="F37" s="208"/>
      <c r="G37" s="208"/>
      <c r="H37" s="208"/>
      <c r="I37" s="208"/>
      <c r="J37" s="209"/>
    </row>
    <row r="38" spans="1:11">
      <c r="A38" s="256" t="s">
        <v>53</v>
      </c>
      <c r="B38" s="211"/>
      <c r="C38" s="211"/>
      <c r="D38" s="211"/>
      <c r="E38" s="211"/>
      <c r="F38" s="211"/>
      <c r="G38" s="211"/>
      <c r="H38" s="211"/>
      <c r="I38" s="211"/>
      <c r="J38" s="212"/>
      <c r="K38" s="6"/>
    </row>
    <row r="39" spans="1:11">
      <c r="A39" s="257"/>
      <c r="B39" s="214"/>
      <c r="C39" s="214"/>
      <c r="D39" s="214"/>
      <c r="E39" s="214"/>
      <c r="F39" s="214"/>
      <c r="G39" s="214"/>
      <c r="H39" s="214"/>
      <c r="I39" s="214"/>
      <c r="J39" s="215"/>
      <c r="K39" s="6"/>
    </row>
    <row r="40" spans="1:11">
      <c r="A40" s="257"/>
      <c r="B40" s="214"/>
      <c r="C40" s="214"/>
      <c r="D40" s="214"/>
      <c r="E40" s="214"/>
      <c r="F40" s="214"/>
      <c r="G40" s="214"/>
      <c r="H40" s="214"/>
      <c r="I40" s="214"/>
      <c r="J40" s="215"/>
      <c r="K40" s="6"/>
    </row>
    <row r="41" spans="1:11">
      <c r="A41" s="216"/>
      <c r="B41" s="217"/>
      <c r="C41" s="217"/>
      <c r="D41" s="217"/>
      <c r="E41" s="217"/>
      <c r="F41" s="217"/>
      <c r="G41" s="217"/>
      <c r="H41" s="217"/>
      <c r="I41" s="217"/>
      <c r="J41" s="218"/>
      <c r="K41" s="6"/>
    </row>
    <row r="42" spans="1:11">
      <c r="A42" s="216"/>
      <c r="B42" s="217"/>
      <c r="C42" s="217"/>
      <c r="D42" s="217"/>
      <c r="E42" s="217"/>
      <c r="F42" s="217"/>
      <c r="G42" s="217"/>
      <c r="H42" s="217"/>
      <c r="I42" s="217"/>
      <c r="J42" s="218"/>
      <c r="K42" s="6"/>
    </row>
    <row r="43" spans="1:11">
      <c r="A43" s="216"/>
      <c r="B43" s="217"/>
      <c r="C43" s="217"/>
      <c r="D43" s="217"/>
      <c r="E43" s="217"/>
      <c r="F43" s="217"/>
      <c r="G43" s="217"/>
      <c r="H43" s="217"/>
      <c r="I43" s="217"/>
      <c r="J43" s="218"/>
      <c r="K43" s="6"/>
    </row>
    <row r="44" spans="1:11">
      <c r="A44" s="216"/>
      <c r="B44" s="217"/>
      <c r="C44" s="217"/>
      <c r="D44" s="217"/>
      <c r="E44" s="217"/>
      <c r="F44" s="217"/>
      <c r="G44" s="217"/>
      <c r="H44" s="217"/>
      <c r="I44" s="217"/>
      <c r="J44" s="218"/>
      <c r="K44" s="6"/>
    </row>
    <row r="45" spans="1:11" ht="15.75" thickBot="1">
      <c r="A45" s="219"/>
      <c r="B45" s="220"/>
      <c r="C45" s="220"/>
      <c r="D45" s="220"/>
      <c r="E45" s="220"/>
      <c r="F45" s="220"/>
      <c r="G45" s="220"/>
      <c r="H45" s="220"/>
      <c r="I45" s="220"/>
      <c r="J45" s="221"/>
      <c r="K45" s="6"/>
    </row>
    <row r="46" spans="1:11">
      <c r="A46" s="204"/>
      <c r="B46" s="205"/>
      <c r="C46" s="205"/>
      <c r="D46" s="205"/>
      <c r="E46" s="205"/>
      <c r="F46" s="205"/>
      <c r="G46" s="205"/>
      <c r="H46" s="205"/>
      <c r="I46" s="205"/>
      <c r="J46" s="206"/>
    </row>
    <row r="47" spans="1:11" ht="16.5" customHeight="1">
      <c r="A47" s="250" t="s">
        <v>54</v>
      </c>
      <c r="B47" s="251"/>
      <c r="C47" s="251"/>
      <c r="D47" s="251"/>
      <c r="E47" s="251"/>
      <c r="F47" s="251"/>
      <c r="G47" s="251"/>
      <c r="H47" s="251"/>
      <c r="I47" s="251"/>
      <c r="J47" s="252"/>
    </row>
    <row r="48" spans="1:11" ht="15" customHeight="1" thickBot="1">
      <c r="A48" s="253"/>
      <c r="B48" s="254"/>
      <c r="C48" s="254"/>
      <c r="D48" s="254"/>
      <c r="E48" s="254"/>
      <c r="F48" s="254"/>
      <c r="G48" s="254"/>
      <c r="H48" s="254"/>
      <c r="I48" s="254"/>
      <c r="J48" s="255"/>
      <c r="K48" s="6"/>
    </row>
    <row r="49" spans="1:11">
      <c r="A49" s="241" t="s">
        <v>55</v>
      </c>
      <c r="B49" s="242"/>
      <c r="C49" s="242"/>
      <c r="D49" s="242"/>
      <c r="E49" s="242"/>
      <c r="F49" s="242"/>
      <c r="G49" s="242"/>
      <c r="H49" s="242"/>
      <c r="I49" s="242"/>
      <c r="J49" s="243"/>
      <c r="K49" s="6"/>
    </row>
    <row r="50" spans="1:11">
      <c r="A50" s="244"/>
      <c r="B50" s="245"/>
      <c r="C50" s="245"/>
      <c r="D50" s="245"/>
      <c r="E50" s="245"/>
      <c r="F50" s="245"/>
      <c r="G50" s="245"/>
      <c r="H50" s="245"/>
      <c r="I50" s="245"/>
      <c r="J50" s="246"/>
      <c r="K50" s="6"/>
    </row>
    <row r="51" spans="1:11">
      <c r="A51" s="244"/>
      <c r="B51" s="245"/>
      <c r="C51" s="245"/>
      <c r="D51" s="245"/>
      <c r="E51" s="245"/>
      <c r="F51" s="245"/>
      <c r="G51" s="245"/>
      <c r="H51" s="245"/>
      <c r="I51" s="245"/>
      <c r="J51" s="246"/>
      <c r="K51" s="6"/>
    </row>
    <row r="52" spans="1:11">
      <c r="A52" s="244"/>
      <c r="B52" s="245"/>
      <c r="C52" s="245"/>
      <c r="D52" s="245"/>
      <c r="E52" s="245"/>
      <c r="F52" s="245"/>
      <c r="G52" s="245"/>
      <c r="H52" s="245"/>
      <c r="I52" s="245"/>
      <c r="J52" s="246"/>
      <c r="K52" s="6"/>
    </row>
    <row r="53" spans="1:11">
      <c r="A53" s="244"/>
      <c r="B53" s="245"/>
      <c r="C53" s="245"/>
      <c r="D53" s="245"/>
      <c r="E53" s="245"/>
      <c r="F53" s="245"/>
      <c r="G53" s="245"/>
      <c r="H53" s="245"/>
      <c r="I53" s="245"/>
      <c r="J53" s="246"/>
      <c r="K53" s="6"/>
    </row>
    <row r="54" spans="1:11">
      <c r="A54" s="244"/>
      <c r="B54" s="245"/>
      <c r="C54" s="245"/>
      <c r="D54" s="245"/>
      <c r="E54" s="245"/>
      <c r="F54" s="245"/>
      <c r="G54" s="245"/>
      <c r="H54" s="245"/>
      <c r="I54" s="245"/>
      <c r="J54" s="246"/>
      <c r="K54" s="6"/>
    </row>
    <row r="55" spans="1:11">
      <c r="A55" s="244"/>
      <c r="B55" s="245"/>
      <c r="C55" s="245"/>
      <c r="D55" s="245"/>
      <c r="E55" s="245"/>
      <c r="F55" s="245"/>
      <c r="G55" s="245"/>
      <c r="H55" s="245"/>
      <c r="I55" s="245"/>
      <c r="J55" s="246"/>
      <c r="K55" s="6"/>
    </row>
    <row r="56" spans="1:11">
      <c r="A56" s="244"/>
      <c r="B56" s="245"/>
      <c r="C56" s="245"/>
      <c r="D56" s="245"/>
      <c r="E56" s="245"/>
      <c r="F56" s="245"/>
      <c r="G56" s="245"/>
      <c r="H56" s="245"/>
      <c r="I56" s="245"/>
      <c r="J56" s="246"/>
      <c r="K56" s="6"/>
    </row>
    <row r="57" spans="1:11">
      <c r="A57" s="244"/>
      <c r="B57" s="245"/>
      <c r="C57" s="245"/>
      <c r="D57" s="245"/>
      <c r="E57" s="245"/>
      <c r="F57" s="245"/>
      <c r="G57" s="245"/>
      <c r="H57" s="245"/>
      <c r="I57" s="245"/>
      <c r="J57" s="246"/>
      <c r="K57" s="6"/>
    </row>
    <row r="58" spans="1:11">
      <c r="A58" s="244"/>
      <c r="B58" s="245"/>
      <c r="C58" s="245"/>
      <c r="D58" s="245"/>
      <c r="E58" s="245"/>
      <c r="F58" s="245"/>
      <c r="G58" s="245"/>
      <c r="H58" s="245"/>
      <c r="I58" s="245"/>
      <c r="J58" s="246"/>
      <c r="K58" s="6"/>
    </row>
    <row r="59" spans="1:11">
      <c r="A59" s="244"/>
      <c r="B59" s="245"/>
      <c r="C59" s="245"/>
      <c r="D59" s="245"/>
      <c r="E59" s="245"/>
      <c r="F59" s="245"/>
      <c r="G59" s="245"/>
      <c r="H59" s="245"/>
      <c r="I59" s="245"/>
      <c r="J59" s="246"/>
      <c r="K59" s="6"/>
    </row>
    <row r="60" spans="1:11">
      <c r="A60" s="244"/>
      <c r="B60" s="245"/>
      <c r="C60" s="245"/>
      <c r="D60" s="245"/>
      <c r="E60" s="245"/>
      <c r="F60" s="245"/>
      <c r="G60" s="245"/>
      <c r="H60" s="245"/>
      <c r="I60" s="245"/>
      <c r="J60" s="246"/>
      <c r="K60" s="6"/>
    </row>
    <row r="61" spans="1:11" ht="15.75" thickBot="1">
      <c r="A61" s="247"/>
      <c r="B61" s="248"/>
      <c r="C61" s="248"/>
      <c r="D61" s="248"/>
      <c r="E61" s="248"/>
      <c r="F61" s="248"/>
      <c r="G61" s="248"/>
      <c r="H61" s="248"/>
      <c r="I61" s="248"/>
      <c r="J61" s="249"/>
      <c r="K61" s="6"/>
    </row>
    <row r="62" spans="1:11">
      <c r="A62" s="239"/>
      <c r="B62" s="239"/>
      <c r="C62" s="239"/>
      <c r="D62" s="239"/>
      <c r="E62" s="239"/>
      <c r="F62" s="239"/>
      <c r="G62" s="239"/>
      <c r="H62" s="239"/>
      <c r="I62" s="239"/>
      <c r="J62" s="239"/>
    </row>
    <row r="63" spans="1:11" ht="18.75">
      <c r="A63" s="240" t="s">
        <v>56</v>
      </c>
      <c r="B63" s="240"/>
      <c r="C63" s="240"/>
      <c r="D63" s="240"/>
      <c r="E63" s="240"/>
      <c r="F63" s="240"/>
      <c r="G63" s="240"/>
      <c r="H63" s="240"/>
      <c r="I63" s="240"/>
      <c r="J63" s="240"/>
    </row>
    <row r="64" spans="1:11" ht="15.75" thickBot="1">
      <c r="A64" s="223"/>
      <c r="B64" s="224"/>
      <c r="C64" s="224"/>
      <c r="D64" s="224"/>
      <c r="E64" s="224"/>
      <c r="F64" s="224"/>
      <c r="G64" s="224"/>
      <c r="H64" s="224"/>
      <c r="I64" s="224"/>
      <c r="J64" s="225"/>
    </row>
    <row r="65" spans="1:11" ht="16.5" thickBot="1">
      <c r="A65" s="226" t="s">
        <v>44</v>
      </c>
      <c r="B65" s="227"/>
      <c r="C65" s="228"/>
      <c r="D65" s="229"/>
      <c r="E65" s="229"/>
      <c r="F65" s="229"/>
      <c r="G65" s="229"/>
      <c r="H65" s="229"/>
      <c r="I65" s="229"/>
      <c r="J65" s="230"/>
      <c r="K65" s="6"/>
    </row>
    <row r="66" spans="1:11" ht="15.75" thickBot="1">
      <c r="A66" s="231"/>
      <c r="B66" s="232"/>
      <c r="C66" s="232"/>
      <c r="D66" s="232"/>
      <c r="E66" s="232"/>
      <c r="F66" s="232"/>
      <c r="G66" s="232"/>
      <c r="H66" s="232"/>
      <c r="I66" s="232"/>
      <c r="J66" s="233"/>
    </row>
    <row r="67" spans="1:11" ht="15.75" thickBot="1">
      <c r="A67" s="234" t="s">
        <v>46</v>
      </c>
      <c r="B67" s="235"/>
      <c r="C67" s="236"/>
      <c r="D67" s="2"/>
      <c r="E67" s="17"/>
      <c r="F67" s="237" t="s">
        <v>47</v>
      </c>
      <c r="G67" s="237"/>
      <c r="H67" s="238"/>
      <c r="I67" s="2"/>
      <c r="J67" s="18"/>
    </row>
    <row r="68" spans="1:11">
      <c r="A68" s="204"/>
      <c r="B68" s="205"/>
      <c r="C68" s="205"/>
      <c r="D68" s="205"/>
      <c r="E68" s="205"/>
      <c r="F68" s="205"/>
      <c r="G68" s="205"/>
      <c r="H68" s="205"/>
      <c r="I68" s="205"/>
      <c r="J68" s="206"/>
    </row>
    <row r="69" spans="1:11" ht="16.5" thickBot="1">
      <c r="A69" s="207" t="s">
        <v>48</v>
      </c>
      <c r="B69" s="208"/>
      <c r="C69" s="208"/>
      <c r="D69" s="208"/>
      <c r="E69" s="208"/>
      <c r="F69" s="208"/>
      <c r="G69" s="208"/>
      <c r="H69" s="208"/>
      <c r="I69" s="208"/>
      <c r="J69" s="209"/>
    </row>
    <row r="70" spans="1:11">
      <c r="A70" s="210"/>
      <c r="B70" s="211"/>
      <c r="C70" s="211"/>
      <c r="D70" s="211"/>
      <c r="E70" s="211"/>
      <c r="F70" s="211"/>
      <c r="G70" s="211"/>
      <c r="H70" s="211"/>
      <c r="I70" s="211"/>
      <c r="J70" s="212"/>
      <c r="K70" s="6"/>
    </row>
    <row r="71" spans="1:11">
      <c r="A71" s="216"/>
      <c r="B71" s="217"/>
      <c r="C71" s="217"/>
      <c r="D71" s="217"/>
      <c r="E71" s="217"/>
      <c r="F71" s="217"/>
      <c r="G71" s="217"/>
      <c r="H71" s="217"/>
      <c r="I71" s="217"/>
      <c r="J71" s="218"/>
      <c r="K71" s="6"/>
    </row>
    <row r="72" spans="1:11">
      <c r="A72" s="216"/>
      <c r="B72" s="217"/>
      <c r="C72" s="217"/>
      <c r="D72" s="217"/>
      <c r="E72" s="217"/>
      <c r="F72" s="217"/>
      <c r="G72" s="217"/>
      <c r="H72" s="217"/>
      <c r="I72" s="217"/>
      <c r="J72" s="218"/>
      <c r="K72" s="6"/>
    </row>
    <row r="73" spans="1:11">
      <c r="A73" s="216"/>
      <c r="B73" s="217"/>
      <c r="C73" s="217"/>
      <c r="D73" s="217"/>
      <c r="E73" s="217"/>
      <c r="F73" s="217"/>
      <c r="G73" s="217"/>
      <c r="H73" s="217"/>
      <c r="I73" s="217"/>
      <c r="J73" s="218"/>
      <c r="K73" s="6"/>
    </row>
    <row r="74" spans="1:11">
      <c r="A74" s="216"/>
      <c r="B74" s="217"/>
      <c r="C74" s="217"/>
      <c r="D74" s="217"/>
      <c r="E74" s="217"/>
      <c r="F74" s="217"/>
      <c r="G74" s="217"/>
      <c r="H74" s="217"/>
      <c r="I74" s="217"/>
      <c r="J74" s="218"/>
      <c r="K74" s="6"/>
    </row>
    <row r="75" spans="1:11">
      <c r="A75" s="216"/>
      <c r="B75" s="217"/>
      <c r="C75" s="217"/>
      <c r="D75" s="217"/>
      <c r="E75" s="217"/>
      <c r="F75" s="217"/>
      <c r="G75" s="217"/>
      <c r="H75" s="217"/>
      <c r="I75" s="217"/>
      <c r="J75" s="218"/>
      <c r="K75" s="6"/>
    </row>
    <row r="76" spans="1:11">
      <c r="A76" s="216"/>
      <c r="B76" s="217"/>
      <c r="C76" s="217"/>
      <c r="D76" s="217"/>
      <c r="E76" s="217"/>
      <c r="F76" s="217"/>
      <c r="G76" s="217"/>
      <c r="H76" s="217"/>
      <c r="I76" s="217"/>
      <c r="J76" s="218"/>
      <c r="K76" s="6"/>
    </row>
    <row r="77" spans="1:11">
      <c r="A77" s="216"/>
      <c r="B77" s="217"/>
      <c r="C77" s="217"/>
      <c r="D77" s="217"/>
      <c r="E77" s="217"/>
      <c r="F77" s="217"/>
      <c r="G77" s="217"/>
      <c r="H77" s="217"/>
      <c r="I77" s="217"/>
      <c r="J77" s="218"/>
      <c r="K77" s="6"/>
    </row>
    <row r="78" spans="1:11">
      <c r="A78" s="216"/>
      <c r="B78" s="217"/>
      <c r="C78" s="217"/>
      <c r="D78" s="217"/>
      <c r="E78" s="217"/>
      <c r="F78" s="217"/>
      <c r="G78" s="217"/>
      <c r="H78" s="217"/>
      <c r="I78" s="217"/>
      <c r="J78" s="218"/>
      <c r="K78" s="6"/>
    </row>
    <row r="79" spans="1:11" ht="15.75" thickBot="1">
      <c r="A79" s="219"/>
      <c r="B79" s="220"/>
      <c r="C79" s="220"/>
      <c r="D79" s="220"/>
      <c r="E79" s="220"/>
      <c r="F79" s="220"/>
      <c r="G79" s="220"/>
      <c r="H79" s="220"/>
      <c r="I79" s="220"/>
      <c r="J79" s="221"/>
      <c r="K79" s="6"/>
    </row>
    <row r="80" spans="1:11">
      <c r="A80" s="204"/>
      <c r="B80" s="205"/>
      <c r="C80" s="205"/>
      <c r="D80" s="205"/>
      <c r="E80" s="205"/>
      <c r="F80" s="205"/>
      <c r="G80" s="205"/>
      <c r="H80" s="205"/>
      <c r="I80" s="205"/>
      <c r="J80" s="206"/>
    </row>
    <row r="81" spans="1:11" ht="16.5" thickBot="1">
      <c r="A81" s="207" t="s">
        <v>50</v>
      </c>
      <c r="B81" s="208"/>
      <c r="C81" s="208"/>
      <c r="D81" s="208"/>
      <c r="E81" s="208"/>
      <c r="F81" s="208"/>
      <c r="G81" s="208"/>
      <c r="H81" s="208"/>
      <c r="I81" s="208"/>
      <c r="J81" s="209"/>
    </row>
    <row r="82" spans="1:11">
      <c r="A82" s="210"/>
      <c r="B82" s="211"/>
      <c r="C82" s="211"/>
      <c r="D82" s="211"/>
      <c r="E82" s="211"/>
      <c r="F82" s="211"/>
      <c r="G82" s="211"/>
      <c r="H82" s="211"/>
      <c r="I82" s="211"/>
      <c r="J82" s="212"/>
      <c r="K82" s="6"/>
    </row>
    <row r="83" spans="1:11">
      <c r="A83" s="216"/>
      <c r="B83" s="217"/>
      <c r="C83" s="217"/>
      <c r="D83" s="217"/>
      <c r="E83" s="217"/>
      <c r="F83" s="217"/>
      <c r="G83" s="217"/>
      <c r="H83" s="217"/>
      <c r="I83" s="217"/>
      <c r="J83" s="218"/>
      <c r="K83" s="6"/>
    </row>
    <row r="84" spans="1:11">
      <c r="A84" s="216"/>
      <c r="B84" s="217"/>
      <c r="C84" s="217"/>
      <c r="D84" s="217"/>
      <c r="E84" s="217"/>
      <c r="F84" s="217"/>
      <c r="G84" s="217"/>
      <c r="H84" s="217"/>
      <c r="I84" s="217"/>
      <c r="J84" s="218"/>
      <c r="K84" s="6"/>
    </row>
    <row r="85" spans="1:11">
      <c r="A85" s="216"/>
      <c r="B85" s="217"/>
      <c r="C85" s="217"/>
      <c r="D85" s="217"/>
      <c r="E85" s="217"/>
      <c r="F85" s="217"/>
      <c r="G85" s="217"/>
      <c r="H85" s="217"/>
      <c r="I85" s="217"/>
      <c r="J85" s="218"/>
      <c r="K85" s="6"/>
    </row>
    <row r="86" spans="1:11" ht="15.75" thickBot="1">
      <c r="A86" s="219"/>
      <c r="B86" s="220"/>
      <c r="C86" s="220"/>
      <c r="D86" s="220"/>
      <c r="E86" s="220"/>
      <c r="F86" s="220"/>
      <c r="G86" s="220"/>
      <c r="H86" s="220"/>
      <c r="I86" s="220"/>
      <c r="J86" s="221"/>
      <c r="K86" s="6"/>
    </row>
    <row r="87" spans="1:11">
      <c r="A87" s="204"/>
      <c r="B87" s="205"/>
      <c r="C87" s="205"/>
      <c r="D87" s="205"/>
      <c r="E87" s="205"/>
      <c r="F87" s="205"/>
      <c r="G87" s="205"/>
      <c r="H87" s="205"/>
      <c r="I87" s="205"/>
      <c r="J87" s="206"/>
    </row>
    <row r="88" spans="1:11" ht="16.5" thickBot="1">
      <c r="A88" s="207" t="s">
        <v>52</v>
      </c>
      <c r="B88" s="208"/>
      <c r="C88" s="208"/>
      <c r="D88" s="208"/>
      <c r="E88" s="208"/>
      <c r="F88" s="208"/>
      <c r="G88" s="208"/>
      <c r="H88" s="208"/>
      <c r="I88" s="208"/>
      <c r="J88" s="209"/>
    </row>
    <row r="89" spans="1:11" ht="15.75" customHeight="1">
      <c r="A89" s="210"/>
      <c r="B89" s="211"/>
      <c r="C89" s="211"/>
      <c r="D89" s="211"/>
      <c r="E89" s="211"/>
      <c r="F89" s="211"/>
      <c r="G89" s="211"/>
      <c r="H89" s="211"/>
      <c r="I89" s="211"/>
      <c r="J89" s="212"/>
      <c r="K89" s="6"/>
    </row>
    <row r="90" spans="1:11">
      <c r="A90" s="216"/>
      <c r="B90" s="217"/>
      <c r="C90" s="217"/>
      <c r="D90" s="217"/>
      <c r="E90" s="217"/>
      <c r="F90" s="217"/>
      <c r="G90" s="217"/>
      <c r="H90" s="217"/>
      <c r="I90" s="217"/>
      <c r="J90" s="218"/>
      <c r="K90" s="6"/>
    </row>
    <row r="91" spans="1:11">
      <c r="A91" s="216"/>
      <c r="B91" s="217"/>
      <c r="C91" s="217"/>
      <c r="D91" s="217"/>
      <c r="E91" s="217"/>
      <c r="F91" s="217"/>
      <c r="G91" s="217"/>
      <c r="H91" s="217"/>
      <c r="I91" s="217"/>
      <c r="J91" s="218"/>
      <c r="K91" s="6"/>
    </row>
    <row r="92" spans="1:11">
      <c r="A92" s="216"/>
      <c r="B92" s="217"/>
      <c r="C92" s="217"/>
      <c r="D92" s="217"/>
      <c r="E92" s="217"/>
      <c r="F92" s="217"/>
      <c r="G92" s="217"/>
      <c r="H92" s="217"/>
      <c r="I92" s="217"/>
      <c r="J92" s="218"/>
      <c r="K92" s="6"/>
    </row>
    <row r="93" spans="1:11">
      <c r="A93" s="216"/>
      <c r="B93" s="217"/>
      <c r="C93" s="217"/>
      <c r="D93" s="217"/>
      <c r="E93" s="217"/>
      <c r="F93" s="217"/>
      <c r="G93" s="217"/>
      <c r="H93" s="217"/>
      <c r="I93" s="217"/>
      <c r="J93" s="218"/>
      <c r="K93" s="6"/>
    </row>
    <row r="94" spans="1:11" ht="15.75" thickBot="1">
      <c r="A94" s="219"/>
      <c r="B94" s="220"/>
      <c r="C94" s="220"/>
      <c r="D94" s="220"/>
      <c r="E94" s="220"/>
      <c r="F94" s="220"/>
      <c r="G94" s="220"/>
      <c r="H94" s="220"/>
      <c r="I94" s="220"/>
      <c r="J94" s="221"/>
      <c r="K94" s="6"/>
    </row>
    <row r="95" spans="1:11">
      <c r="A95" s="204"/>
      <c r="B95" s="205"/>
      <c r="C95" s="205"/>
      <c r="D95" s="205"/>
      <c r="E95" s="205"/>
      <c r="F95" s="205"/>
      <c r="G95" s="205"/>
      <c r="H95" s="205"/>
      <c r="I95" s="205"/>
      <c r="J95" s="206"/>
    </row>
    <row r="96" spans="1:11" ht="16.5" customHeight="1">
      <c r="A96" s="250" t="s">
        <v>54</v>
      </c>
      <c r="B96" s="251"/>
      <c r="C96" s="251"/>
      <c r="D96" s="251"/>
      <c r="E96" s="251"/>
      <c r="F96" s="251"/>
      <c r="G96" s="251"/>
      <c r="H96" s="251"/>
      <c r="I96" s="251"/>
      <c r="J96" s="252"/>
    </row>
    <row r="97" spans="1:11" ht="15" customHeight="1" thickBot="1">
      <c r="A97" s="253"/>
      <c r="B97" s="254"/>
      <c r="C97" s="254"/>
      <c r="D97" s="254"/>
      <c r="E97" s="254"/>
      <c r="F97" s="254"/>
      <c r="G97" s="254"/>
      <c r="H97" s="254"/>
      <c r="I97" s="254"/>
      <c r="J97" s="255"/>
      <c r="K97" s="6"/>
    </row>
    <row r="98" spans="1:11" ht="15" customHeight="1">
      <c r="A98" s="241"/>
      <c r="B98" s="242"/>
      <c r="C98" s="242"/>
      <c r="D98" s="242"/>
      <c r="E98" s="242"/>
      <c r="F98" s="242"/>
      <c r="G98" s="242"/>
      <c r="H98" s="242"/>
      <c r="I98" s="242"/>
      <c r="J98" s="243"/>
      <c r="K98" s="6"/>
    </row>
    <row r="99" spans="1:11" ht="15" customHeight="1">
      <c r="A99" s="244"/>
      <c r="B99" s="245"/>
      <c r="C99" s="245"/>
      <c r="D99" s="245"/>
      <c r="E99" s="245"/>
      <c r="F99" s="245"/>
      <c r="G99" s="245"/>
      <c r="H99" s="245"/>
      <c r="I99" s="245"/>
      <c r="J99" s="246"/>
      <c r="K99" s="6"/>
    </row>
    <row r="100" spans="1:11" ht="15" customHeight="1">
      <c r="A100" s="244"/>
      <c r="B100" s="245"/>
      <c r="C100" s="245"/>
      <c r="D100" s="245"/>
      <c r="E100" s="245"/>
      <c r="F100" s="245"/>
      <c r="G100" s="245"/>
      <c r="H100" s="245"/>
      <c r="I100" s="245"/>
      <c r="J100" s="246"/>
      <c r="K100" s="6"/>
    </row>
    <row r="101" spans="1:11" ht="15" customHeight="1">
      <c r="A101" s="244"/>
      <c r="B101" s="245"/>
      <c r="C101" s="245"/>
      <c r="D101" s="245"/>
      <c r="E101" s="245"/>
      <c r="F101" s="245"/>
      <c r="G101" s="245"/>
      <c r="H101" s="245"/>
      <c r="I101" s="245"/>
      <c r="J101" s="246"/>
      <c r="K101" s="6"/>
    </row>
    <row r="102" spans="1:11" ht="15" customHeight="1">
      <c r="A102" s="244"/>
      <c r="B102" s="245"/>
      <c r="C102" s="245"/>
      <c r="D102" s="245"/>
      <c r="E102" s="245"/>
      <c r="F102" s="245"/>
      <c r="G102" s="245"/>
      <c r="H102" s="245"/>
      <c r="I102" s="245"/>
      <c r="J102" s="246"/>
      <c r="K102" s="6"/>
    </row>
    <row r="103" spans="1:11" ht="15.75" customHeight="1" thickBot="1">
      <c r="A103" s="247"/>
      <c r="B103" s="248"/>
      <c r="C103" s="248"/>
      <c r="D103" s="248"/>
      <c r="E103" s="248"/>
      <c r="F103" s="248"/>
      <c r="G103" s="248"/>
      <c r="H103" s="248"/>
      <c r="I103" s="248"/>
      <c r="J103" s="249"/>
      <c r="K103" s="6"/>
    </row>
    <row r="104" spans="1:11">
      <c r="A104" s="239"/>
      <c r="B104" s="239"/>
      <c r="C104" s="239"/>
      <c r="D104" s="239"/>
      <c r="E104" s="239"/>
      <c r="F104" s="239"/>
      <c r="G104" s="239"/>
      <c r="H104" s="239"/>
      <c r="I104" s="239"/>
      <c r="J104" s="239"/>
    </row>
    <row r="105" spans="1:11" ht="18.75">
      <c r="A105" s="240" t="s">
        <v>57</v>
      </c>
      <c r="B105" s="240"/>
      <c r="C105" s="240"/>
      <c r="D105" s="240"/>
      <c r="E105" s="240"/>
      <c r="F105" s="240"/>
      <c r="G105" s="240"/>
      <c r="H105" s="240"/>
      <c r="I105" s="240"/>
      <c r="J105" s="240"/>
    </row>
    <row r="106" spans="1:11" ht="15.75" thickBot="1">
      <c r="A106" s="223"/>
      <c r="B106" s="224"/>
      <c r="C106" s="224"/>
      <c r="D106" s="224"/>
      <c r="E106" s="224"/>
      <c r="F106" s="224"/>
      <c r="G106" s="224"/>
      <c r="H106" s="224"/>
      <c r="I106" s="224"/>
      <c r="J106" s="225"/>
    </row>
    <row r="107" spans="1:11" ht="16.5" thickBot="1">
      <c r="A107" s="226" t="s">
        <v>44</v>
      </c>
      <c r="B107" s="227"/>
      <c r="C107" s="228"/>
      <c r="D107" s="229"/>
      <c r="E107" s="229"/>
      <c r="F107" s="229"/>
      <c r="G107" s="229"/>
      <c r="H107" s="229"/>
      <c r="I107" s="229"/>
      <c r="J107" s="230"/>
      <c r="K107" s="6"/>
    </row>
    <row r="108" spans="1:11" ht="15.75" thickBot="1">
      <c r="A108" s="231"/>
      <c r="B108" s="232"/>
      <c r="C108" s="232"/>
      <c r="D108" s="232"/>
      <c r="E108" s="232"/>
      <c r="F108" s="232"/>
      <c r="G108" s="232"/>
      <c r="H108" s="232"/>
      <c r="I108" s="232"/>
      <c r="J108" s="233"/>
    </row>
    <row r="109" spans="1:11" ht="15.75" thickBot="1">
      <c r="A109" s="234" t="s">
        <v>46</v>
      </c>
      <c r="B109" s="235"/>
      <c r="C109" s="236"/>
      <c r="D109" s="2"/>
      <c r="E109" s="17"/>
      <c r="F109" s="237" t="s">
        <v>47</v>
      </c>
      <c r="G109" s="237"/>
      <c r="H109" s="238"/>
      <c r="I109" s="2"/>
      <c r="J109" s="18"/>
    </row>
    <row r="110" spans="1:11">
      <c r="A110" s="204"/>
      <c r="B110" s="205"/>
      <c r="C110" s="205"/>
      <c r="D110" s="205"/>
      <c r="E110" s="205"/>
      <c r="F110" s="205"/>
      <c r="G110" s="205"/>
      <c r="H110" s="205"/>
      <c r="I110" s="205"/>
      <c r="J110" s="206"/>
    </row>
    <row r="111" spans="1:11" ht="16.5" thickBot="1">
      <c r="A111" s="207" t="s">
        <v>48</v>
      </c>
      <c r="B111" s="208"/>
      <c r="C111" s="208"/>
      <c r="D111" s="208"/>
      <c r="E111" s="208"/>
      <c r="F111" s="208"/>
      <c r="G111" s="208"/>
      <c r="H111" s="208"/>
      <c r="I111" s="208"/>
      <c r="J111" s="209"/>
    </row>
    <row r="112" spans="1:11">
      <c r="A112" s="210"/>
      <c r="B112" s="211"/>
      <c r="C112" s="211"/>
      <c r="D112" s="211"/>
      <c r="E112" s="211"/>
      <c r="F112" s="211"/>
      <c r="G112" s="211"/>
      <c r="H112" s="211"/>
      <c r="I112" s="211"/>
      <c r="J112" s="212"/>
      <c r="K112" s="6"/>
    </row>
    <row r="113" spans="1:11">
      <c r="A113" s="216"/>
      <c r="B113" s="217"/>
      <c r="C113" s="217"/>
      <c r="D113" s="217"/>
      <c r="E113" s="217"/>
      <c r="F113" s="217"/>
      <c r="G113" s="217"/>
      <c r="H113" s="217"/>
      <c r="I113" s="217"/>
      <c r="J113" s="218"/>
      <c r="K113" s="6"/>
    </row>
    <row r="114" spans="1:11">
      <c r="A114" s="216"/>
      <c r="B114" s="217"/>
      <c r="C114" s="217"/>
      <c r="D114" s="217"/>
      <c r="E114" s="217"/>
      <c r="F114" s="217"/>
      <c r="G114" s="217"/>
      <c r="H114" s="217"/>
      <c r="I114" s="217"/>
      <c r="J114" s="218"/>
      <c r="K114" s="6"/>
    </row>
    <row r="115" spans="1:11">
      <c r="A115" s="216"/>
      <c r="B115" s="217"/>
      <c r="C115" s="217"/>
      <c r="D115" s="217"/>
      <c r="E115" s="217"/>
      <c r="F115" s="217"/>
      <c r="G115" s="217"/>
      <c r="H115" s="217"/>
      <c r="I115" s="217"/>
      <c r="J115" s="218"/>
      <c r="K115" s="6"/>
    </row>
    <row r="116" spans="1:11">
      <c r="A116" s="216"/>
      <c r="B116" s="217"/>
      <c r="C116" s="217"/>
      <c r="D116" s="217"/>
      <c r="E116" s="217"/>
      <c r="F116" s="217"/>
      <c r="G116" s="217"/>
      <c r="H116" s="217"/>
      <c r="I116" s="217"/>
      <c r="J116" s="218"/>
      <c r="K116" s="6"/>
    </row>
    <row r="117" spans="1:11">
      <c r="A117" s="216"/>
      <c r="B117" s="217"/>
      <c r="C117" s="217"/>
      <c r="D117" s="217"/>
      <c r="E117" s="217"/>
      <c r="F117" s="217"/>
      <c r="G117" s="217"/>
      <c r="H117" s="217"/>
      <c r="I117" s="217"/>
      <c r="J117" s="218"/>
      <c r="K117" s="6"/>
    </row>
    <row r="118" spans="1:11">
      <c r="A118" s="216"/>
      <c r="B118" s="217"/>
      <c r="C118" s="217"/>
      <c r="D118" s="217"/>
      <c r="E118" s="217"/>
      <c r="F118" s="217"/>
      <c r="G118" s="217"/>
      <c r="H118" s="217"/>
      <c r="I118" s="217"/>
      <c r="J118" s="218"/>
      <c r="K118" s="6"/>
    </row>
    <row r="119" spans="1:11">
      <c r="A119" s="216"/>
      <c r="B119" s="217"/>
      <c r="C119" s="217"/>
      <c r="D119" s="217"/>
      <c r="E119" s="217"/>
      <c r="F119" s="217"/>
      <c r="G119" s="217"/>
      <c r="H119" s="217"/>
      <c r="I119" s="217"/>
      <c r="J119" s="218"/>
      <c r="K119" s="6"/>
    </row>
    <row r="120" spans="1:11">
      <c r="A120" s="216"/>
      <c r="B120" s="217"/>
      <c r="C120" s="217"/>
      <c r="D120" s="217"/>
      <c r="E120" s="217"/>
      <c r="F120" s="217"/>
      <c r="G120" s="217"/>
      <c r="H120" s="217"/>
      <c r="I120" s="217"/>
      <c r="J120" s="218"/>
      <c r="K120" s="6"/>
    </row>
    <row r="121" spans="1:11" ht="15.75" thickBot="1">
      <c r="A121" s="219"/>
      <c r="B121" s="220"/>
      <c r="C121" s="220"/>
      <c r="D121" s="220"/>
      <c r="E121" s="220"/>
      <c r="F121" s="220"/>
      <c r="G121" s="220"/>
      <c r="H121" s="220"/>
      <c r="I121" s="220"/>
      <c r="J121" s="221"/>
      <c r="K121" s="6"/>
    </row>
    <row r="122" spans="1:11">
      <c r="A122" s="204"/>
      <c r="B122" s="205"/>
      <c r="C122" s="205"/>
      <c r="D122" s="205"/>
      <c r="E122" s="205"/>
      <c r="F122" s="205"/>
      <c r="G122" s="205"/>
      <c r="H122" s="205"/>
      <c r="I122" s="205"/>
      <c r="J122" s="206"/>
    </row>
    <row r="123" spans="1:11" ht="16.5" thickBot="1">
      <c r="A123" s="207" t="s">
        <v>50</v>
      </c>
      <c r="B123" s="208"/>
      <c r="C123" s="208"/>
      <c r="D123" s="208"/>
      <c r="E123" s="208"/>
      <c r="F123" s="208"/>
      <c r="G123" s="208"/>
      <c r="H123" s="208"/>
      <c r="I123" s="208"/>
      <c r="J123" s="209"/>
    </row>
    <row r="124" spans="1:11">
      <c r="A124" s="210"/>
      <c r="B124" s="211"/>
      <c r="C124" s="211"/>
      <c r="D124" s="211"/>
      <c r="E124" s="211"/>
      <c r="F124" s="211"/>
      <c r="G124" s="211"/>
      <c r="H124" s="211"/>
      <c r="I124" s="211"/>
      <c r="J124" s="212"/>
      <c r="K124" s="6"/>
    </row>
    <row r="125" spans="1:11">
      <c r="A125" s="216"/>
      <c r="B125" s="217"/>
      <c r="C125" s="217"/>
      <c r="D125" s="217"/>
      <c r="E125" s="217"/>
      <c r="F125" s="217"/>
      <c r="G125" s="217"/>
      <c r="H125" s="217"/>
      <c r="I125" s="217"/>
      <c r="J125" s="218"/>
      <c r="K125" s="6"/>
    </row>
    <row r="126" spans="1:11">
      <c r="A126" s="216"/>
      <c r="B126" s="217"/>
      <c r="C126" s="217"/>
      <c r="D126" s="217"/>
      <c r="E126" s="217"/>
      <c r="F126" s="217"/>
      <c r="G126" s="217"/>
      <c r="H126" s="217"/>
      <c r="I126" s="217"/>
      <c r="J126" s="218"/>
      <c r="K126" s="6"/>
    </row>
    <row r="127" spans="1:11">
      <c r="A127" s="216"/>
      <c r="B127" s="217"/>
      <c r="C127" s="217"/>
      <c r="D127" s="217"/>
      <c r="E127" s="217"/>
      <c r="F127" s="217"/>
      <c r="G127" s="217"/>
      <c r="H127" s="217"/>
      <c r="I127" s="217"/>
      <c r="J127" s="218"/>
      <c r="K127" s="6"/>
    </row>
    <row r="128" spans="1:11" ht="15.75" thickBot="1">
      <c r="A128" s="219"/>
      <c r="B128" s="220"/>
      <c r="C128" s="220"/>
      <c r="D128" s="220"/>
      <c r="E128" s="220"/>
      <c r="F128" s="220"/>
      <c r="G128" s="220"/>
      <c r="H128" s="220"/>
      <c r="I128" s="220"/>
      <c r="J128" s="221"/>
      <c r="K128" s="6"/>
    </row>
    <row r="129" spans="1:11">
      <c r="A129" s="204"/>
      <c r="B129" s="205"/>
      <c r="C129" s="205"/>
      <c r="D129" s="205"/>
      <c r="E129" s="205"/>
      <c r="F129" s="205"/>
      <c r="G129" s="205"/>
      <c r="H129" s="205"/>
      <c r="I129" s="205"/>
      <c r="J129" s="206"/>
    </row>
    <row r="130" spans="1:11" ht="16.5" thickBot="1">
      <c r="A130" s="207" t="s">
        <v>52</v>
      </c>
      <c r="B130" s="208"/>
      <c r="C130" s="208"/>
      <c r="D130" s="208"/>
      <c r="E130" s="208"/>
      <c r="F130" s="208"/>
      <c r="G130" s="208"/>
      <c r="H130" s="208"/>
      <c r="I130" s="208"/>
      <c r="J130" s="209"/>
    </row>
    <row r="131" spans="1:11" ht="15.75" customHeight="1">
      <c r="A131" s="210"/>
      <c r="B131" s="211"/>
      <c r="C131" s="211"/>
      <c r="D131" s="211"/>
      <c r="E131" s="211"/>
      <c r="F131" s="211"/>
      <c r="G131" s="211"/>
      <c r="H131" s="211"/>
      <c r="I131" s="211"/>
      <c r="J131" s="212"/>
      <c r="K131" s="6"/>
    </row>
    <row r="132" spans="1:11">
      <c r="A132" s="216"/>
      <c r="B132" s="217"/>
      <c r="C132" s="217"/>
      <c r="D132" s="217"/>
      <c r="E132" s="217"/>
      <c r="F132" s="217"/>
      <c r="G132" s="217"/>
      <c r="H132" s="217"/>
      <c r="I132" s="217"/>
      <c r="J132" s="218"/>
      <c r="K132" s="6"/>
    </row>
    <row r="133" spans="1:11">
      <c r="A133" s="216"/>
      <c r="B133" s="217"/>
      <c r="C133" s="217"/>
      <c r="D133" s="217"/>
      <c r="E133" s="217"/>
      <c r="F133" s="217"/>
      <c r="G133" s="217"/>
      <c r="H133" s="217"/>
      <c r="I133" s="217"/>
      <c r="J133" s="218"/>
      <c r="K133" s="6"/>
    </row>
    <row r="134" spans="1:11">
      <c r="A134" s="216"/>
      <c r="B134" s="217"/>
      <c r="C134" s="217"/>
      <c r="D134" s="217"/>
      <c r="E134" s="217"/>
      <c r="F134" s="217"/>
      <c r="G134" s="217"/>
      <c r="H134" s="217"/>
      <c r="I134" s="217"/>
      <c r="J134" s="218"/>
      <c r="K134" s="6"/>
    </row>
    <row r="135" spans="1:11">
      <c r="A135" s="216"/>
      <c r="B135" s="217"/>
      <c r="C135" s="217"/>
      <c r="D135" s="217"/>
      <c r="E135" s="217"/>
      <c r="F135" s="217"/>
      <c r="G135" s="217"/>
      <c r="H135" s="217"/>
      <c r="I135" s="217"/>
      <c r="J135" s="218"/>
      <c r="K135" s="6"/>
    </row>
    <row r="136" spans="1:11" ht="15.75" thickBot="1">
      <c r="A136" s="219"/>
      <c r="B136" s="220"/>
      <c r="C136" s="220"/>
      <c r="D136" s="220"/>
      <c r="E136" s="220"/>
      <c r="F136" s="220"/>
      <c r="G136" s="220"/>
      <c r="H136" s="220"/>
      <c r="I136" s="220"/>
      <c r="J136" s="221"/>
      <c r="K136" s="6"/>
    </row>
    <row r="137" spans="1:11">
      <c r="A137" s="204"/>
      <c r="B137" s="205"/>
      <c r="C137" s="205"/>
      <c r="D137" s="205"/>
      <c r="E137" s="205"/>
      <c r="F137" s="205"/>
      <c r="G137" s="205"/>
      <c r="H137" s="205"/>
      <c r="I137" s="205"/>
      <c r="J137" s="206"/>
    </row>
    <row r="138" spans="1:11" ht="16.5" customHeight="1">
      <c r="A138" s="250" t="s">
        <v>54</v>
      </c>
      <c r="B138" s="251"/>
      <c r="C138" s="251"/>
      <c r="D138" s="251"/>
      <c r="E138" s="251"/>
      <c r="F138" s="251"/>
      <c r="G138" s="251"/>
      <c r="H138" s="251"/>
      <c r="I138" s="251"/>
      <c r="J138" s="252"/>
    </row>
    <row r="139" spans="1:11" ht="15" customHeight="1" thickBot="1">
      <c r="A139" s="253"/>
      <c r="B139" s="254"/>
      <c r="C139" s="254"/>
      <c r="D139" s="254"/>
      <c r="E139" s="254"/>
      <c r="F139" s="254"/>
      <c r="G139" s="254"/>
      <c r="H139" s="254"/>
      <c r="I139" s="254"/>
      <c r="J139" s="255"/>
      <c r="K139" s="6"/>
    </row>
    <row r="140" spans="1:11" ht="15" customHeight="1">
      <c r="A140" s="241"/>
      <c r="B140" s="242"/>
      <c r="C140" s="242"/>
      <c r="D140" s="242"/>
      <c r="E140" s="242"/>
      <c r="F140" s="242"/>
      <c r="G140" s="242"/>
      <c r="H140" s="242"/>
      <c r="I140" s="242"/>
      <c r="J140" s="243"/>
      <c r="K140" s="6"/>
    </row>
    <row r="141" spans="1:11" ht="15" customHeight="1">
      <c r="A141" s="244"/>
      <c r="B141" s="245"/>
      <c r="C141" s="245"/>
      <c r="D141" s="245"/>
      <c r="E141" s="245"/>
      <c r="F141" s="245"/>
      <c r="G141" s="245"/>
      <c r="H141" s="245"/>
      <c r="I141" s="245"/>
      <c r="J141" s="246"/>
      <c r="K141" s="6"/>
    </row>
    <row r="142" spans="1:11" ht="15" customHeight="1">
      <c r="A142" s="244"/>
      <c r="B142" s="245"/>
      <c r="C142" s="245"/>
      <c r="D142" s="245"/>
      <c r="E142" s="245"/>
      <c r="F142" s="245"/>
      <c r="G142" s="245"/>
      <c r="H142" s="245"/>
      <c r="I142" s="245"/>
      <c r="J142" s="246"/>
      <c r="K142" s="6"/>
    </row>
    <row r="143" spans="1:11" ht="15" customHeight="1">
      <c r="A143" s="244"/>
      <c r="B143" s="245"/>
      <c r="C143" s="245"/>
      <c r="D143" s="245"/>
      <c r="E143" s="245"/>
      <c r="F143" s="245"/>
      <c r="G143" s="245"/>
      <c r="H143" s="245"/>
      <c r="I143" s="245"/>
      <c r="J143" s="246"/>
      <c r="K143" s="6"/>
    </row>
    <row r="144" spans="1:11" ht="15" customHeight="1">
      <c r="A144" s="244"/>
      <c r="B144" s="245"/>
      <c r="C144" s="245"/>
      <c r="D144" s="245"/>
      <c r="E144" s="245"/>
      <c r="F144" s="245"/>
      <c r="G144" s="245"/>
      <c r="H144" s="245"/>
      <c r="I144" s="245"/>
      <c r="J144" s="246"/>
      <c r="K144" s="6"/>
    </row>
    <row r="145" spans="1:11" ht="15.75" customHeight="1" thickBot="1">
      <c r="A145" s="247"/>
      <c r="B145" s="248"/>
      <c r="C145" s="248"/>
      <c r="D145" s="248"/>
      <c r="E145" s="248"/>
      <c r="F145" s="248"/>
      <c r="G145" s="248"/>
      <c r="H145" s="248"/>
      <c r="I145" s="248"/>
      <c r="J145" s="249"/>
      <c r="K145" s="6"/>
    </row>
    <row r="146" spans="1:11">
      <c r="A146" s="239"/>
      <c r="B146" s="239"/>
      <c r="C146" s="239"/>
      <c r="D146" s="239"/>
      <c r="E146" s="239"/>
      <c r="F146" s="239"/>
      <c r="G146" s="239"/>
      <c r="H146" s="239"/>
      <c r="I146" s="239"/>
      <c r="J146" s="239"/>
    </row>
    <row r="147" spans="1:11" ht="18.75">
      <c r="A147" s="240" t="s">
        <v>58</v>
      </c>
      <c r="B147" s="240"/>
      <c r="C147" s="240"/>
      <c r="D147" s="240"/>
      <c r="E147" s="240"/>
      <c r="F147" s="240"/>
      <c r="G147" s="240"/>
      <c r="H147" s="240"/>
      <c r="I147" s="240"/>
      <c r="J147" s="240"/>
    </row>
    <row r="148" spans="1:11" ht="15.75" thickBot="1">
      <c r="A148" s="223"/>
      <c r="B148" s="224"/>
      <c r="C148" s="224"/>
      <c r="D148" s="224"/>
      <c r="E148" s="224"/>
      <c r="F148" s="224"/>
      <c r="G148" s="224"/>
      <c r="H148" s="224"/>
      <c r="I148" s="224"/>
      <c r="J148" s="225"/>
    </row>
    <row r="149" spans="1:11" ht="16.5" thickBot="1">
      <c r="A149" s="226" t="s">
        <v>44</v>
      </c>
      <c r="B149" s="227"/>
      <c r="C149" s="228"/>
      <c r="D149" s="229"/>
      <c r="E149" s="229"/>
      <c r="F149" s="229"/>
      <c r="G149" s="229"/>
      <c r="H149" s="229"/>
      <c r="I149" s="229"/>
      <c r="J149" s="230"/>
      <c r="K149" s="6"/>
    </row>
    <row r="150" spans="1:11" ht="15.75" thickBot="1">
      <c r="A150" s="231"/>
      <c r="B150" s="232"/>
      <c r="C150" s="232"/>
      <c r="D150" s="232"/>
      <c r="E150" s="232"/>
      <c r="F150" s="232"/>
      <c r="G150" s="232"/>
      <c r="H150" s="232"/>
      <c r="I150" s="232"/>
      <c r="J150" s="233"/>
    </row>
    <row r="151" spans="1:11" ht="15.75" thickBot="1">
      <c r="A151" s="234" t="s">
        <v>46</v>
      </c>
      <c r="B151" s="235"/>
      <c r="C151" s="236"/>
      <c r="D151" s="2"/>
      <c r="E151" s="17"/>
      <c r="F151" s="237" t="s">
        <v>47</v>
      </c>
      <c r="G151" s="237"/>
      <c r="H151" s="238"/>
      <c r="I151" s="2"/>
      <c r="J151" s="18"/>
    </row>
    <row r="152" spans="1:11">
      <c r="A152" s="204"/>
      <c r="B152" s="205"/>
      <c r="C152" s="205"/>
      <c r="D152" s="205"/>
      <c r="E152" s="205"/>
      <c r="F152" s="205"/>
      <c r="G152" s="205"/>
      <c r="H152" s="205"/>
      <c r="I152" s="205"/>
      <c r="J152" s="206"/>
    </row>
    <row r="153" spans="1:11" ht="16.5" thickBot="1">
      <c r="A153" s="207" t="s">
        <v>48</v>
      </c>
      <c r="B153" s="208"/>
      <c r="C153" s="208"/>
      <c r="D153" s="208"/>
      <c r="E153" s="208"/>
      <c r="F153" s="208"/>
      <c r="G153" s="208"/>
      <c r="H153" s="208"/>
      <c r="I153" s="208"/>
      <c r="J153" s="209"/>
    </row>
    <row r="154" spans="1:11">
      <c r="A154" s="210"/>
      <c r="B154" s="211"/>
      <c r="C154" s="211"/>
      <c r="D154" s="211"/>
      <c r="E154" s="211"/>
      <c r="F154" s="211"/>
      <c r="G154" s="211"/>
      <c r="H154" s="211"/>
      <c r="I154" s="211"/>
      <c r="J154" s="212"/>
      <c r="K154" s="6"/>
    </row>
    <row r="155" spans="1:11">
      <c r="A155" s="216"/>
      <c r="B155" s="217"/>
      <c r="C155" s="217"/>
      <c r="D155" s="217"/>
      <c r="E155" s="217"/>
      <c r="F155" s="217"/>
      <c r="G155" s="217"/>
      <c r="H155" s="217"/>
      <c r="I155" s="217"/>
      <c r="J155" s="218"/>
      <c r="K155" s="6"/>
    </row>
    <row r="156" spans="1:11">
      <c r="A156" s="216"/>
      <c r="B156" s="217"/>
      <c r="C156" s="217"/>
      <c r="D156" s="217"/>
      <c r="E156" s="217"/>
      <c r="F156" s="217"/>
      <c r="G156" s="217"/>
      <c r="H156" s="217"/>
      <c r="I156" s="217"/>
      <c r="J156" s="218"/>
      <c r="K156" s="6"/>
    </row>
    <row r="157" spans="1:11">
      <c r="A157" s="216"/>
      <c r="B157" s="217"/>
      <c r="C157" s="217"/>
      <c r="D157" s="217"/>
      <c r="E157" s="217"/>
      <c r="F157" s="217"/>
      <c r="G157" s="217"/>
      <c r="H157" s="217"/>
      <c r="I157" s="217"/>
      <c r="J157" s="218"/>
      <c r="K157" s="6"/>
    </row>
    <row r="158" spans="1:11">
      <c r="A158" s="216"/>
      <c r="B158" s="217"/>
      <c r="C158" s="217"/>
      <c r="D158" s="217"/>
      <c r="E158" s="217"/>
      <c r="F158" s="217"/>
      <c r="G158" s="217"/>
      <c r="H158" s="217"/>
      <c r="I158" s="217"/>
      <c r="J158" s="218"/>
      <c r="K158" s="6"/>
    </row>
    <row r="159" spans="1:11">
      <c r="A159" s="216"/>
      <c r="B159" s="217"/>
      <c r="C159" s="217"/>
      <c r="D159" s="217"/>
      <c r="E159" s="217"/>
      <c r="F159" s="217"/>
      <c r="G159" s="217"/>
      <c r="H159" s="217"/>
      <c r="I159" s="217"/>
      <c r="J159" s="218"/>
      <c r="K159" s="6"/>
    </row>
    <row r="160" spans="1:11">
      <c r="A160" s="216"/>
      <c r="B160" s="217"/>
      <c r="C160" s="217"/>
      <c r="D160" s="217"/>
      <c r="E160" s="217"/>
      <c r="F160" s="217"/>
      <c r="G160" s="217"/>
      <c r="H160" s="217"/>
      <c r="I160" s="217"/>
      <c r="J160" s="218"/>
      <c r="K160" s="6"/>
    </row>
    <row r="161" spans="1:11">
      <c r="A161" s="216"/>
      <c r="B161" s="217"/>
      <c r="C161" s="217"/>
      <c r="D161" s="217"/>
      <c r="E161" s="217"/>
      <c r="F161" s="217"/>
      <c r="G161" s="217"/>
      <c r="H161" s="217"/>
      <c r="I161" s="217"/>
      <c r="J161" s="218"/>
      <c r="K161" s="6"/>
    </row>
    <row r="162" spans="1:11">
      <c r="A162" s="216"/>
      <c r="B162" s="217"/>
      <c r="C162" s="217"/>
      <c r="D162" s="217"/>
      <c r="E162" s="217"/>
      <c r="F162" s="217"/>
      <c r="G162" s="217"/>
      <c r="H162" s="217"/>
      <c r="I162" s="217"/>
      <c r="J162" s="218"/>
      <c r="K162" s="6"/>
    </row>
    <row r="163" spans="1:11" ht="15.75" thickBot="1">
      <c r="A163" s="219"/>
      <c r="B163" s="220"/>
      <c r="C163" s="220"/>
      <c r="D163" s="220"/>
      <c r="E163" s="220"/>
      <c r="F163" s="220"/>
      <c r="G163" s="220"/>
      <c r="H163" s="220"/>
      <c r="I163" s="220"/>
      <c r="J163" s="221"/>
      <c r="K163" s="6"/>
    </row>
    <row r="164" spans="1:11">
      <c r="A164" s="204"/>
      <c r="B164" s="205"/>
      <c r="C164" s="205"/>
      <c r="D164" s="205"/>
      <c r="E164" s="205"/>
      <c r="F164" s="205"/>
      <c r="G164" s="205"/>
      <c r="H164" s="205"/>
      <c r="I164" s="205"/>
      <c r="J164" s="206"/>
    </row>
    <row r="165" spans="1:11" ht="16.5" thickBot="1">
      <c r="A165" s="207" t="s">
        <v>50</v>
      </c>
      <c r="B165" s="208"/>
      <c r="C165" s="208"/>
      <c r="D165" s="208"/>
      <c r="E165" s="208"/>
      <c r="F165" s="208"/>
      <c r="G165" s="208"/>
      <c r="H165" s="208"/>
      <c r="I165" s="208"/>
      <c r="J165" s="209"/>
    </row>
    <row r="166" spans="1:11">
      <c r="A166" s="210"/>
      <c r="B166" s="211"/>
      <c r="C166" s="211"/>
      <c r="D166" s="211"/>
      <c r="E166" s="211"/>
      <c r="F166" s="211"/>
      <c r="G166" s="211"/>
      <c r="H166" s="211"/>
      <c r="I166" s="211"/>
      <c r="J166" s="212"/>
      <c r="K166" s="6"/>
    </row>
    <row r="167" spans="1:11">
      <c r="A167" s="216"/>
      <c r="B167" s="217"/>
      <c r="C167" s="217"/>
      <c r="D167" s="217"/>
      <c r="E167" s="217"/>
      <c r="F167" s="217"/>
      <c r="G167" s="217"/>
      <c r="H167" s="217"/>
      <c r="I167" s="217"/>
      <c r="J167" s="218"/>
      <c r="K167" s="6"/>
    </row>
    <row r="168" spans="1:11">
      <c r="A168" s="216"/>
      <c r="B168" s="217"/>
      <c r="C168" s="217"/>
      <c r="D168" s="217"/>
      <c r="E168" s="217"/>
      <c r="F168" s="217"/>
      <c r="G168" s="217"/>
      <c r="H168" s="217"/>
      <c r="I168" s="217"/>
      <c r="J168" s="218"/>
      <c r="K168" s="6"/>
    </row>
    <row r="169" spans="1:11">
      <c r="A169" s="216"/>
      <c r="B169" s="217"/>
      <c r="C169" s="217"/>
      <c r="D169" s="217"/>
      <c r="E169" s="217"/>
      <c r="F169" s="217"/>
      <c r="G169" s="217"/>
      <c r="H169" s="217"/>
      <c r="I169" s="217"/>
      <c r="J169" s="218"/>
      <c r="K169" s="6"/>
    </row>
    <row r="170" spans="1:11" ht="15.75" thickBot="1">
      <c r="A170" s="219"/>
      <c r="B170" s="220"/>
      <c r="C170" s="220"/>
      <c r="D170" s="220"/>
      <c r="E170" s="220"/>
      <c r="F170" s="220"/>
      <c r="G170" s="220"/>
      <c r="H170" s="220"/>
      <c r="I170" s="220"/>
      <c r="J170" s="221"/>
      <c r="K170" s="6"/>
    </row>
    <row r="171" spans="1:11">
      <c r="A171" s="204"/>
      <c r="B171" s="205"/>
      <c r="C171" s="205"/>
      <c r="D171" s="205"/>
      <c r="E171" s="205"/>
      <c r="F171" s="205"/>
      <c r="G171" s="205"/>
      <c r="H171" s="205"/>
      <c r="I171" s="205"/>
      <c r="J171" s="206"/>
    </row>
    <row r="172" spans="1:11" ht="16.5" thickBot="1">
      <c r="A172" s="207" t="s">
        <v>52</v>
      </c>
      <c r="B172" s="208"/>
      <c r="C172" s="208"/>
      <c r="D172" s="208"/>
      <c r="E172" s="208"/>
      <c r="F172" s="208"/>
      <c r="G172" s="208"/>
      <c r="H172" s="208"/>
      <c r="I172" s="208"/>
      <c r="J172" s="209"/>
    </row>
    <row r="173" spans="1:11" ht="15.75" customHeight="1">
      <c r="A173" s="210"/>
      <c r="B173" s="211"/>
      <c r="C173" s="211"/>
      <c r="D173" s="211"/>
      <c r="E173" s="211"/>
      <c r="F173" s="211"/>
      <c r="G173" s="211"/>
      <c r="H173" s="211"/>
      <c r="I173" s="211"/>
      <c r="J173" s="212"/>
      <c r="K173" s="6"/>
    </row>
    <row r="174" spans="1:11">
      <c r="A174" s="216"/>
      <c r="B174" s="217"/>
      <c r="C174" s="217"/>
      <c r="D174" s="217"/>
      <c r="E174" s="217"/>
      <c r="F174" s="217"/>
      <c r="G174" s="217"/>
      <c r="H174" s="217"/>
      <c r="I174" s="217"/>
      <c r="J174" s="218"/>
      <c r="K174" s="6"/>
    </row>
    <row r="175" spans="1:11">
      <c r="A175" s="216"/>
      <c r="B175" s="217"/>
      <c r="C175" s="217"/>
      <c r="D175" s="217"/>
      <c r="E175" s="217"/>
      <c r="F175" s="217"/>
      <c r="G175" s="217"/>
      <c r="H175" s="217"/>
      <c r="I175" s="217"/>
      <c r="J175" s="218"/>
      <c r="K175" s="6"/>
    </row>
    <row r="176" spans="1:11">
      <c r="A176" s="216"/>
      <c r="B176" s="217"/>
      <c r="C176" s="217"/>
      <c r="D176" s="217"/>
      <c r="E176" s="217"/>
      <c r="F176" s="217"/>
      <c r="G176" s="217"/>
      <c r="H176" s="217"/>
      <c r="I176" s="217"/>
      <c r="J176" s="218"/>
      <c r="K176" s="6"/>
    </row>
    <row r="177" spans="1:11">
      <c r="A177" s="216"/>
      <c r="B177" s="217"/>
      <c r="C177" s="217"/>
      <c r="D177" s="217"/>
      <c r="E177" s="217"/>
      <c r="F177" s="217"/>
      <c r="G177" s="217"/>
      <c r="H177" s="217"/>
      <c r="I177" s="217"/>
      <c r="J177" s="218"/>
      <c r="K177" s="6"/>
    </row>
    <row r="178" spans="1:11" ht="15.75" thickBot="1">
      <c r="A178" s="219"/>
      <c r="B178" s="220"/>
      <c r="C178" s="220"/>
      <c r="D178" s="220"/>
      <c r="E178" s="220"/>
      <c r="F178" s="220"/>
      <c r="G178" s="220"/>
      <c r="H178" s="220"/>
      <c r="I178" s="220"/>
      <c r="J178" s="221"/>
      <c r="K178" s="6"/>
    </row>
    <row r="179" spans="1:11">
      <c r="A179" s="204"/>
      <c r="B179" s="205"/>
      <c r="C179" s="205"/>
      <c r="D179" s="205"/>
      <c r="E179" s="205"/>
      <c r="F179" s="205"/>
      <c r="G179" s="205"/>
      <c r="H179" s="205"/>
      <c r="I179" s="205"/>
      <c r="J179" s="206"/>
    </row>
    <row r="180" spans="1:11" ht="16.5" customHeight="1">
      <c r="A180" s="250" t="s">
        <v>54</v>
      </c>
      <c r="B180" s="251"/>
      <c r="C180" s="251"/>
      <c r="D180" s="251"/>
      <c r="E180" s="251"/>
      <c r="F180" s="251"/>
      <c r="G180" s="251"/>
      <c r="H180" s="251"/>
      <c r="I180" s="251"/>
      <c r="J180" s="252"/>
    </row>
    <row r="181" spans="1:11" ht="15" customHeight="1" thickBot="1">
      <c r="A181" s="253"/>
      <c r="B181" s="254"/>
      <c r="C181" s="254"/>
      <c r="D181" s="254"/>
      <c r="E181" s="254"/>
      <c r="F181" s="254"/>
      <c r="G181" s="254"/>
      <c r="H181" s="254"/>
      <c r="I181" s="254"/>
      <c r="J181" s="255"/>
      <c r="K181" s="6"/>
    </row>
    <row r="182" spans="1:11" ht="15" customHeight="1">
      <c r="A182" s="241"/>
      <c r="B182" s="242"/>
      <c r="C182" s="242"/>
      <c r="D182" s="242"/>
      <c r="E182" s="242"/>
      <c r="F182" s="242"/>
      <c r="G182" s="242"/>
      <c r="H182" s="242"/>
      <c r="I182" s="242"/>
      <c r="J182" s="243"/>
      <c r="K182" s="6"/>
    </row>
    <row r="183" spans="1:11" ht="15" customHeight="1">
      <c r="A183" s="244"/>
      <c r="B183" s="245"/>
      <c r="C183" s="245"/>
      <c r="D183" s="245"/>
      <c r="E183" s="245"/>
      <c r="F183" s="245"/>
      <c r="G183" s="245"/>
      <c r="H183" s="245"/>
      <c r="I183" s="245"/>
      <c r="J183" s="246"/>
      <c r="K183" s="6"/>
    </row>
    <row r="184" spans="1:11" ht="15" customHeight="1">
      <c r="A184" s="244"/>
      <c r="B184" s="245"/>
      <c r="C184" s="245"/>
      <c r="D184" s="245"/>
      <c r="E184" s="245"/>
      <c r="F184" s="245"/>
      <c r="G184" s="245"/>
      <c r="H184" s="245"/>
      <c r="I184" s="245"/>
      <c r="J184" s="246"/>
      <c r="K184" s="6"/>
    </row>
    <row r="185" spans="1:11" ht="15" customHeight="1">
      <c r="A185" s="244"/>
      <c r="B185" s="245"/>
      <c r="C185" s="245"/>
      <c r="D185" s="245"/>
      <c r="E185" s="245"/>
      <c r="F185" s="245"/>
      <c r="G185" s="245"/>
      <c r="H185" s="245"/>
      <c r="I185" s="245"/>
      <c r="J185" s="246"/>
      <c r="K185" s="6"/>
    </row>
    <row r="186" spans="1:11" ht="15" customHeight="1">
      <c r="A186" s="244"/>
      <c r="B186" s="245"/>
      <c r="C186" s="245"/>
      <c r="D186" s="245"/>
      <c r="E186" s="245"/>
      <c r="F186" s="245"/>
      <c r="G186" s="245"/>
      <c r="H186" s="245"/>
      <c r="I186" s="245"/>
      <c r="J186" s="246"/>
      <c r="K186" s="6"/>
    </row>
    <row r="187" spans="1:11" ht="15.75" customHeight="1" thickBot="1">
      <c r="A187" s="247"/>
      <c r="B187" s="248"/>
      <c r="C187" s="248"/>
      <c r="D187" s="248"/>
      <c r="E187" s="248"/>
      <c r="F187" s="248"/>
      <c r="G187" s="248"/>
      <c r="H187" s="248"/>
      <c r="I187" s="248"/>
      <c r="J187" s="249"/>
      <c r="K187" s="6"/>
    </row>
    <row r="188" spans="1:11">
      <c r="A188" s="239"/>
      <c r="B188" s="239"/>
      <c r="C188" s="239"/>
      <c r="D188" s="239"/>
      <c r="E188" s="239"/>
      <c r="F188" s="239"/>
      <c r="G188" s="239"/>
      <c r="H188" s="239"/>
      <c r="I188" s="239"/>
      <c r="J188" s="239"/>
    </row>
    <row r="189" spans="1:11" ht="18.75">
      <c r="A189" s="240" t="s">
        <v>59</v>
      </c>
      <c r="B189" s="240"/>
      <c r="C189" s="240"/>
      <c r="D189" s="240"/>
      <c r="E189" s="240"/>
      <c r="F189" s="240"/>
      <c r="G189" s="240"/>
      <c r="H189" s="240"/>
      <c r="I189" s="240"/>
      <c r="J189" s="240"/>
    </row>
    <row r="190" spans="1:11" ht="15.75" thickBot="1">
      <c r="A190" s="223"/>
      <c r="B190" s="224"/>
      <c r="C190" s="224"/>
      <c r="D190" s="224"/>
      <c r="E190" s="224"/>
      <c r="F190" s="224"/>
      <c r="G190" s="224"/>
      <c r="H190" s="224"/>
      <c r="I190" s="224"/>
      <c r="J190" s="225"/>
    </row>
    <row r="191" spans="1:11" ht="16.5" thickBot="1">
      <c r="A191" s="226" t="s">
        <v>44</v>
      </c>
      <c r="B191" s="227"/>
      <c r="C191" s="228"/>
      <c r="D191" s="229"/>
      <c r="E191" s="229"/>
      <c r="F191" s="229"/>
      <c r="G191" s="229"/>
      <c r="H191" s="229"/>
      <c r="I191" s="229"/>
      <c r="J191" s="230"/>
      <c r="K191" s="6"/>
    </row>
    <row r="192" spans="1:11" ht="15.75" thickBot="1">
      <c r="A192" s="231"/>
      <c r="B192" s="232"/>
      <c r="C192" s="232"/>
      <c r="D192" s="232"/>
      <c r="E192" s="232"/>
      <c r="F192" s="232"/>
      <c r="G192" s="232"/>
      <c r="H192" s="232"/>
      <c r="I192" s="232"/>
      <c r="J192" s="233"/>
    </row>
    <row r="193" spans="1:11" ht="15.75" thickBot="1">
      <c r="A193" s="234" t="s">
        <v>46</v>
      </c>
      <c r="B193" s="235"/>
      <c r="C193" s="236"/>
      <c r="D193" s="2"/>
      <c r="E193" s="17"/>
      <c r="F193" s="237" t="s">
        <v>47</v>
      </c>
      <c r="G193" s="237"/>
      <c r="H193" s="238"/>
      <c r="I193" s="2"/>
      <c r="J193" s="18"/>
    </row>
    <row r="194" spans="1:11">
      <c r="A194" s="204"/>
      <c r="B194" s="205"/>
      <c r="C194" s="205"/>
      <c r="D194" s="205"/>
      <c r="E194" s="205"/>
      <c r="F194" s="205"/>
      <c r="G194" s="205"/>
      <c r="H194" s="205"/>
      <c r="I194" s="205"/>
      <c r="J194" s="206"/>
    </row>
    <row r="195" spans="1:11" ht="16.5" thickBot="1">
      <c r="A195" s="207" t="s">
        <v>48</v>
      </c>
      <c r="B195" s="208"/>
      <c r="C195" s="208"/>
      <c r="D195" s="208"/>
      <c r="E195" s="208"/>
      <c r="F195" s="208"/>
      <c r="G195" s="208"/>
      <c r="H195" s="208"/>
      <c r="I195" s="208"/>
      <c r="J195" s="209"/>
    </row>
    <row r="196" spans="1:11">
      <c r="A196" s="210"/>
      <c r="B196" s="211"/>
      <c r="C196" s="211"/>
      <c r="D196" s="211"/>
      <c r="E196" s="211"/>
      <c r="F196" s="211"/>
      <c r="G196" s="211"/>
      <c r="H196" s="211"/>
      <c r="I196" s="211"/>
      <c r="J196" s="212"/>
      <c r="K196" s="6"/>
    </row>
    <row r="197" spans="1:11">
      <c r="A197" s="216"/>
      <c r="B197" s="217"/>
      <c r="C197" s="217"/>
      <c r="D197" s="217"/>
      <c r="E197" s="217"/>
      <c r="F197" s="217"/>
      <c r="G197" s="217"/>
      <c r="H197" s="217"/>
      <c r="I197" s="217"/>
      <c r="J197" s="218"/>
      <c r="K197" s="6"/>
    </row>
    <row r="198" spans="1:11">
      <c r="A198" s="216"/>
      <c r="B198" s="217"/>
      <c r="C198" s="217"/>
      <c r="D198" s="217"/>
      <c r="E198" s="217"/>
      <c r="F198" s="217"/>
      <c r="G198" s="217"/>
      <c r="H198" s="217"/>
      <c r="I198" s="217"/>
      <c r="J198" s="218"/>
      <c r="K198" s="6"/>
    </row>
    <row r="199" spans="1:11">
      <c r="A199" s="216"/>
      <c r="B199" s="217"/>
      <c r="C199" s="217"/>
      <c r="D199" s="217"/>
      <c r="E199" s="217"/>
      <c r="F199" s="217"/>
      <c r="G199" s="217"/>
      <c r="H199" s="217"/>
      <c r="I199" s="217"/>
      <c r="J199" s="218"/>
      <c r="K199" s="6"/>
    </row>
    <row r="200" spans="1:11">
      <c r="A200" s="216"/>
      <c r="B200" s="217"/>
      <c r="C200" s="217"/>
      <c r="D200" s="217"/>
      <c r="E200" s="217"/>
      <c r="F200" s="217"/>
      <c r="G200" s="217"/>
      <c r="H200" s="217"/>
      <c r="I200" s="217"/>
      <c r="J200" s="218"/>
      <c r="K200" s="6"/>
    </row>
    <row r="201" spans="1:11">
      <c r="A201" s="216"/>
      <c r="B201" s="217"/>
      <c r="C201" s="217"/>
      <c r="D201" s="217"/>
      <c r="E201" s="217"/>
      <c r="F201" s="217"/>
      <c r="G201" s="217"/>
      <c r="H201" s="217"/>
      <c r="I201" s="217"/>
      <c r="J201" s="218"/>
      <c r="K201" s="6"/>
    </row>
    <row r="202" spans="1:11">
      <c r="A202" s="216"/>
      <c r="B202" s="217"/>
      <c r="C202" s="217"/>
      <c r="D202" s="217"/>
      <c r="E202" s="217"/>
      <c r="F202" s="217"/>
      <c r="G202" s="217"/>
      <c r="H202" s="217"/>
      <c r="I202" s="217"/>
      <c r="J202" s="218"/>
      <c r="K202" s="6"/>
    </row>
    <row r="203" spans="1:11">
      <c r="A203" s="216"/>
      <c r="B203" s="217"/>
      <c r="C203" s="217"/>
      <c r="D203" s="217"/>
      <c r="E203" s="217"/>
      <c r="F203" s="217"/>
      <c r="G203" s="217"/>
      <c r="H203" s="217"/>
      <c r="I203" s="217"/>
      <c r="J203" s="218"/>
      <c r="K203" s="6"/>
    </row>
    <row r="204" spans="1:11">
      <c r="A204" s="216"/>
      <c r="B204" s="217"/>
      <c r="C204" s="217"/>
      <c r="D204" s="217"/>
      <c r="E204" s="217"/>
      <c r="F204" s="217"/>
      <c r="G204" s="217"/>
      <c r="H204" s="217"/>
      <c r="I204" s="217"/>
      <c r="J204" s="218"/>
      <c r="K204" s="6"/>
    </row>
    <row r="205" spans="1:11" ht="15.75" thickBot="1">
      <c r="A205" s="219"/>
      <c r="B205" s="220"/>
      <c r="C205" s="220"/>
      <c r="D205" s="220"/>
      <c r="E205" s="220"/>
      <c r="F205" s="220"/>
      <c r="G205" s="220"/>
      <c r="H205" s="220"/>
      <c r="I205" s="220"/>
      <c r="J205" s="221"/>
      <c r="K205" s="6"/>
    </row>
    <row r="206" spans="1:11">
      <c r="A206" s="204"/>
      <c r="B206" s="205"/>
      <c r="C206" s="205"/>
      <c r="D206" s="205"/>
      <c r="E206" s="205"/>
      <c r="F206" s="205"/>
      <c r="G206" s="205"/>
      <c r="H206" s="205"/>
      <c r="I206" s="205"/>
      <c r="J206" s="206"/>
    </row>
    <row r="207" spans="1:11" ht="16.5" thickBot="1">
      <c r="A207" s="207" t="s">
        <v>50</v>
      </c>
      <c r="B207" s="208"/>
      <c r="C207" s="208"/>
      <c r="D207" s="208"/>
      <c r="E207" s="208"/>
      <c r="F207" s="208"/>
      <c r="G207" s="208"/>
      <c r="H207" s="208"/>
      <c r="I207" s="208"/>
      <c r="J207" s="209"/>
    </row>
    <row r="208" spans="1:11">
      <c r="A208" s="210"/>
      <c r="B208" s="211"/>
      <c r="C208" s="211"/>
      <c r="D208" s="211"/>
      <c r="E208" s="211"/>
      <c r="F208" s="211"/>
      <c r="G208" s="211"/>
      <c r="H208" s="211"/>
      <c r="I208" s="211"/>
      <c r="J208" s="212"/>
      <c r="K208" s="6"/>
    </row>
    <row r="209" spans="1:11">
      <c r="A209" s="216"/>
      <c r="B209" s="217"/>
      <c r="C209" s="217"/>
      <c r="D209" s="217"/>
      <c r="E209" s="217"/>
      <c r="F209" s="217"/>
      <c r="G209" s="217"/>
      <c r="H209" s="217"/>
      <c r="I209" s="217"/>
      <c r="J209" s="218"/>
      <c r="K209" s="6"/>
    </row>
    <row r="210" spans="1:11">
      <c r="A210" s="216"/>
      <c r="B210" s="217"/>
      <c r="C210" s="217"/>
      <c r="D210" s="217"/>
      <c r="E210" s="217"/>
      <c r="F210" s="217"/>
      <c r="G210" s="217"/>
      <c r="H210" s="217"/>
      <c r="I210" s="217"/>
      <c r="J210" s="218"/>
      <c r="K210" s="6"/>
    </row>
    <row r="211" spans="1:11">
      <c r="A211" s="216"/>
      <c r="B211" s="217"/>
      <c r="C211" s="217"/>
      <c r="D211" s="217"/>
      <c r="E211" s="217"/>
      <c r="F211" s="217"/>
      <c r="G211" s="217"/>
      <c r="H211" s="217"/>
      <c r="I211" s="217"/>
      <c r="J211" s="218"/>
      <c r="K211" s="6"/>
    </row>
    <row r="212" spans="1:11" ht="15.75" thickBot="1">
      <c r="A212" s="219"/>
      <c r="B212" s="220"/>
      <c r="C212" s="220"/>
      <c r="D212" s="220"/>
      <c r="E212" s="220"/>
      <c r="F212" s="220"/>
      <c r="G212" s="220"/>
      <c r="H212" s="220"/>
      <c r="I212" s="220"/>
      <c r="J212" s="221"/>
      <c r="K212" s="6"/>
    </row>
    <row r="213" spans="1:11">
      <c r="A213" s="204"/>
      <c r="B213" s="205"/>
      <c r="C213" s="205"/>
      <c r="D213" s="205"/>
      <c r="E213" s="205"/>
      <c r="F213" s="205"/>
      <c r="G213" s="205"/>
      <c r="H213" s="205"/>
      <c r="I213" s="205"/>
      <c r="J213" s="206"/>
    </row>
    <row r="214" spans="1:11" ht="16.5" thickBot="1">
      <c r="A214" s="207" t="s">
        <v>52</v>
      </c>
      <c r="B214" s="208"/>
      <c r="C214" s="208"/>
      <c r="D214" s="208"/>
      <c r="E214" s="208"/>
      <c r="F214" s="208"/>
      <c r="G214" s="208"/>
      <c r="H214" s="208"/>
      <c r="I214" s="208"/>
      <c r="J214" s="209"/>
    </row>
    <row r="215" spans="1:11" ht="15.75" customHeight="1">
      <c r="A215" s="210"/>
      <c r="B215" s="211"/>
      <c r="C215" s="211"/>
      <c r="D215" s="211"/>
      <c r="E215" s="211"/>
      <c r="F215" s="211"/>
      <c r="G215" s="211"/>
      <c r="H215" s="211"/>
      <c r="I215" s="211"/>
      <c r="J215" s="212"/>
      <c r="K215" s="6"/>
    </row>
    <row r="216" spans="1:11">
      <c r="A216" s="216"/>
      <c r="B216" s="217"/>
      <c r="C216" s="217"/>
      <c r="D216" s="217"/>
      <c r="E216" s="217"/>
      <c r="F216" s="217"/>
      <c r="G216" s="217"/>
      <c r="H216" s="217"/>
      <c r="I216" s="217"/>
      <c r="J216" s="218"/>
      <c r="K216" s="6"/>
    </row>
    <row r="217" spans="1:11">
      <c r="A217" s="216"/>
      <c r="B217" s="217"/>
      <c r="C217" s="217"/>
      <c r="D217" s="217"/>
      <c r="E217" s="217"/>
      <c r="F217" s="217"/>
      <c r="G217" s="217"/>
      <c r="H217" s="217"/>
      <c r="I217" s="217"/>
      <c r="J217" s="218"/>
      <c r="K217" s="6"/>
    </row>
    <row r="218" spans="1:11">
      <c r="A218" s="216"/>
      <c r="B218" s="217"/>
      <c r="C218" s="217"/>
      <c r="D218" s="217"/>
      <c r="E218" s="217"/>
      <c r="F218" s="217"/>
      <c r="G218" s="217"/>
      <c r="H218" s="217"/>
      <c r="I218" s="217"/>
      <c r="J218" s="218"/>
      <c r="K218" s="6"/>
    </row>
    <row r="219" spans="1:11">
      <c r="A219" s="216"/>
      <c r="B219" s="217"/>
      <c r="C219" s="217"/>
      <c r="D219" s="217"/>
      <c r="E219" s="217"/>
      <c r="F219" s="217"/>
      <c r="G219" s="217"/>
      <c r="H219" s="217"/>
      <c r="I219" s="217"/>
      <c r="J219" s="218"/>
      <c r="K219" s="6"/>
    </row>
    <row r="220" spans="1:11" ht="15.75" thickBot="1">
      <c r="A220" s="219"/>
      <c r="B220" s="220"/>
      <c r="C220" s="220"/>
      <c r="D220" s="220"/>
      <c r="E220" s="220"/>
      <c r="F220" s="220"/>
      <c r="G220" s="220"/>
      <c r="H220" s="220"/>
      <c r="I220" s="220"/>
      <c r="J220" s="221"/>
      <c r="K220" s="6"/>
    </row>
    <row r="221" spans="1:11">
      <c r="A221" s="204"/>
      <c r="B221" s="205"/>
      <c r="C221" s="205"/>
      <c r="D221" s="205"/>
      <c r="E221" s="205"/>
      <c r="F221" s="205"/>
      <c r="G221" s="205"/>
      <c r="H221" s="205"/>
      <c r="I221" s="205"/>
      <c r="J221" s="206"/>
    </row>
    <row r="222" spans="1:11" ht="16.5" customHeight="1">
      <c r="A222" s="250" t="s">
        <v>54</v>
      </c>
      <c r="B222" s="251"/>
      <c r="C222" s="251"/>
      <c r="D222" s="251"/>
      <c r="E222" s="251"/>
      <c r="F222" s="251"/>
      <c r="G222" s="251"/>
      <c r="H222" s="251"/>
      <c r="I222" s="251"/>
      <c r="J222" s="252"/>
    </row>
    <row r="223" spans="1:11" ht="15" customHeight="1" thickBot="1">
      <c r="A223" s="253"/>
      <c r="B223" s="254"/>
      <c r="C223" s="254"/>
      <c r="D223" s="254"/>
      <c r="E223" s="254"/>
      <c r="F223" s="254"/>
      <c r="G223" s="254"/>
      <c r="H223" s="254"/>
      <c r="I223" s="254"/>
      <c r="J223" s="255"/>
      <c r="K223" s="6"/>
    </row>
    <row r="224" spans="1:11" ht="15" customHeight="1">
      <c r="A224" s="241"/>
      <c r="B224" s="242"/>
      <c r="C224" s="242"/>
      <c r="D224" s="242"/>
      <c r="E224" s="242"/>
      <c r="F224" s="242"/>
      <c r="G224" s="242"/>
      <c r="H224" s="242"/>
      <c r="I224" s="242"/>
      <c r="J224" s="243"/>
      <c r="K224" s="6"/>
    </row>
    <row r="225" spans="1:11" ht="15" customHeight="1">
      <c r="A225" s="244"/>
      <c r="B225" s="245"/>
      <c r="C225" s="245"/>
      <c r="D225" s="245"/>
      <c r="E225" s="245"/>
      <c r="F225" s="245"/>
      <c r="G225" s="245"/>
      <c r="H225" s="245"/>
      <c r="I225" s="245"/>
      <c r="J225" s="246"/>
      <c r="K225" s="6"/>
    </row>
    <row r="226" spans="1:11" ht="15" customHeight="1">
      <c r="A226" s="244"/>
      <c r="B226" s="245"/>
      <c r="C226" s="245"/>
      <c r="D226" s="245"/>
      <c r="E226" s="245"/>
      <c r="F226" s="245"/>
      <c r="G226" s="245"/>
      <c r="H226" s="245"/>
      <c r="I226" s="245"/>
      <c r="J226" s="246"/>
      <c r="K226" s="6"/>
    </row>
    <row r="227" spans="1:11" ht="15" customHeight="1">
      <c r="A227" s="244"/>
      <c r="B227" s="245"/>
      <c r="C227" s="245"/>
      <c r="D227" s="245"/>
      <c r="E227" s="245"/>
      <c r="F227" s="245"/>
      <c r="G227" s="245"/>
      <c r="H227" s="245"/>
      <c r="I227" s="245"/>
      <c r="J227" s="246"/>
      <c r="K227" s="6"/>
    </row>
    <row r="228" spans="1:11" ht="15" customHeight="1">
      <c r="A228" s="244"/>
      <c r="B228" s="245"/>
      <c r="C228" s="245"/>
      <c r="D228" s="245"/>
      <c r="E228" s="245"/>
      <c r="F228" s="245"/>
      <c r="G228" s="245"/>
      <c r="H228" s="245"/>
      <c r="I228" s="245"/>
      <c r="J228" s="246"/>
      <c r="K228" s="6"/>
    </row>
    <row r="229" spans="1:11" ht="15.75" customHeight="1" thickBot="1">
      <c r="A229" s="247"/>
      <c r="B229" s="248"/>
      <c r="C229" s="248"/>
      <c r="D229" s="248"/>
      <c r="E229" s="248"/>
      <c r="F229" s="248"/>
      <c r="G229" s="248"/>
      <c r="H229" s="248"/>
      <c r="I229" s="248"/>
      <c r="J229" s="249"/>
      <c r="K229" s="6"/>
    </row>
    <row r="230" spans="1:11">
      <c r="A230" s="239"/>
      <c r="B230" s="239"/>
      <c r="C230" s="239"/>
      <c r="D230" s="239"/>
      <c r="E230" s="239"/>
      <c r="F230" s="239"/>
      <c r="G230" s="239"/>
      <c r="H230" s="239"/>
      <c r="I230" s="239"/>
      <c r="J230" s="239"/>
    </row>
    <row r="231" spans="1:11" ht="18.75">
      <c r="A231" s="240" t="s">
        <v>60</v>
      </c>
      <c r="B231" s="240"/>
      <c r="C231" s="240"/>
      <c r="D231" s="240"/>
      <c r="E231" s="240"/>
      <c r="F231" s="240"/>
      <c r="G231" s="240"/>
      <c r="H231" s="240"/>
      <c r="I231" s="240"/>
      <c r="J231" s="240"/>
    </row>
    <row r="232" spans="1:11" ht="15.75" thickBot="1">
      <c r="A232" s="223"/>
      <c r="B232" s="224"/>
      <c r="C232" s="224"/>
      <c r="D232" s="224"/>
      <c r="E232" s="224"/>
      <c r="F232" s="224"/>
      <c r="G232" s="224"/>
      <c r="H232" s="224"/>
      <c r="I232" s="224"/>
      <c r="J232" s="225"/>
    </row>
    <row r="233" spans="1:11" ht="16.5" thickBot="1">
      <c r="A233" s="226" t="s">
        <v>44</v>
      </c>
      <c r="B233" s="227"/>
      <c r="C233" s="228"/>
      <c r="D233" s="229"/>
      <c r="E233" s="229"/>
      <c r="F233" s="229"/>
      <c r="G233" s="229"/>
      <c r="H233" s="229"/>
      <c r="I233" s="229"/>
      <c r="J233" s="230"/>
      <c r="K233" s="6"/>
    </row>
    <row r="234" spans="1:11" ht="15.75" thickBot="1">
      <c r="A234" s="231"/>
      <c r="B234" s="232"/>
      <c r="C234" s="232"/>
      <c r="D234" s="232"/>
      <c r="E234" s="232"/>
      <c r="F234" s="232"/>
      <c r="G234" s="232"/>
      <c r="H234" s="232"/>
      <c r="I234" s="232"/>
      <c r="J234" s="233"/>
    </row>
    <row r="235" spans="1:11" ht="15.75" thickBot="1">
      <c r="A235" s="234" t="s">
        <v>46</v>
      </c>
      <c r="B235" s="235"/>
      <c r="C235" s="236"/>
      <c r="D235" s="2"/>
      <c r="E235" s="17"/>
      <c r="F235" s="237" t="s">
        <v>47</v>
      </c>
      <c r="G235" s="237"/>
      <c r="H235" s="238"/>
      <c r="I235" s="2"/>
      <c r="J235" s="18"/>
    </row>
    <row r="236" spans="1:11">
      <c r="A236" s="204"/>
      <c r="B236" s="205"/>
      <c r="C236" s="205"/>
      <c r="D236" s="205"/>
      <c r="E236" s="205"/>
      <c r="F236" s="205"/>
      <c r="G236" s="205"/>
      <c r="H236" s="205"/>
      <c r="I236" s="205"/>
      <c r="J236" s="206"/>
    </row>
    <row r="237" spans="1:11" ht="16.5" thickBot="1">
      <c r="A237" s="207" t="s">
        <v>48</v>
      </c>
      <c r="B237" s="208"/>
      <c r="C237" s="208"/>
      <c r="D237" s="208"/>
      <c r="E237" s="208"/>
      <c r="F237" s="208"/>
      <c r="G237" s="208"/>
      <c r="H237" s="208"/>
      <c r="I237" s="208"/>
      <c r="J237" s="209"/>
    </row>
    <row r="238" spans="1:11">
      <c r="A238" s="210"/>
      <c r="B238" s="211"/>
      <c r="C238" s="211"/>
      <c r="D238" s="211"/>
      <c r="E238" s="211"/>
      <c r="F238" s="211"/>
      <c r="G238" s="211"/>
      <c r="H238" s="211"/>
      <c r="I238" s="211"/>
      <c r="J238" s="212"/>
      <c r="K238" s="6"/>
    </row>
    <row r="239" spans="1:11">
      <c r="A239" s="216"/>
      <c r="B239" s="217"/>
      <c r="C239" s="217"/>
      <c r="D239" s="217"/>
      <c r="E239" s="217"/>
      <c r="F239" s="217"/>
      <c r="G239" s="217"/>
      <c r="H239" s="217"/>
      <c r="I239" s="217"/>
      <c r="J239" s="218"/>
      <c r="K239" s="6"/>
    </row>
    <row r="240" spans="1:11">
      <c r="A240" s="216"/>
      <c r="B240" s="217"/>
      <c r="C240" s="217"/>
      <c r="D240" s="217"/>
      <c r="E240" s="217"/>
      <c r="F240" s="217"/>
      <c r="G240" s="217"/>
      <c r="H240" s="217"/>
      <c r="I240" s="217"/>
      <c r="J240" s="218"/>
      <c r="K240" s="6"/>
    </row>
    <row r="241" spans="1:11">
      <c r="A241" s="216"/>
      <c r="B241" s="217"/>
      <c r="C241" s="217"/>
      <c r="D241" s="217"/>
      <c r="E241" s="217"/>
      <c r="F241" s="217"/>
      <c r="G241" s="217"/>
      <c r="H241" s="217"/>
      <c r="I241" s="217"/>
      <c r="J241" s="218"/>
      <c r="K241" s="6"/>
    </row>
    <row r="242" spans="1:11">
      <c r="A242" s="216"/>
      <c r="B242" s="217"/>
      <c r="C242" s="217"/>
      <c r="D242" s="217"/>
      <c r="E242" s="217"/>
      <c r="F242" s="217"/>
      <c r="G242" s="217"/>
      <c r="H242" s="217"/>
      <c r="I242" s="217"/>
      <c r="J242" s="218"/>
      <c r="K242" s="6"/>
    </row>
    <row r="243" spans="1:11">
      <c r="A243" s="216"/>
      <c r="B243" s="217"/>
      <c r="C243" s="217"/>
      <c r="D243" s="217"/>
      <c r="E243" s="217"/>
      <c r="F243" s="217"/>
      <c r="G243" s="217"/>
      <c r="H243" s="217"/>
      <c r="I243" s="217"/>
      <c r="J243" s="218"/>
      <c r="K243" s="6"/>
    </row>
    <row r="244" spans="1:11">
      <c r="A244" s="216"/>
      <c r="B244" s="217"/>
      <c r="C244" s="217"/>
      <c r="D244" s="217"/>
      <c r="E244" s="217"/>
      <c r="F244" s="217"/>
      <c r="G244" s="217"/>
      <c r="H244" s="217"/>
      <c r="I244" s="217"/>
      <c r="J244" s="218"/>
      <c r="K244" s="6"/>
    </row>
    <row r="245" spans="1:11">
      <c r="A245" s="216"/>
      <c r="B245" s="217"/>
      <c r="C245" s="217"/>
      <c r="D245" s="217"/>
      <c r="E245" s="217"/>
      <c r="F245" s="217"/>
      <c r="G245" s="217"/>
      <c r="H245" s="217"/>
      <c r="I245" s="217"/>
      <c r="J245" s="218"/>
      <c r="K245" s="6"/>
    </row>
    <row r="246" spans="1:11">
      <c r="A246" s="216"/>
      <c r="B246" s="217"/>
      <c r="C246" s="217"/>
      <c r="D246" s="217"/>
      <c r="E246" s="217"/>
      <c r="F246" s="217"/>
      <c r="G246" s="217"/>
      <c r="H246" s="217"/>
      <c r="I246" s="217"/>
      <c r="J246" s="218"/>
      <c r="K246" s="6"/>
    </row>
    <row r="247" spans="1:11" ht="15.75" thickBot="1">
      <c r="A247" s="219"/>
      <c r="B247" s="220"/>
      <c r="C247" s="220"/>
      <c r="D247" s="220"/>
      <c r="E247" s="220"/>
      <c r="F247" s="220"/>
      <c r="G247" s="220"/>
      <c r="H247" s="220"/>
      <c r="I247" s="220"/>
      <c r="J247" s="221"/>
      <c r="K247" s="6"/>
    </row>
    <row r="248" spans="1:11">
      <c r="A248" s="204"/>
      <c r="B248" s="205"/>
      <c r="C248" s="205"/>
      <c r="D248" s="205"/>
      <c r="E248" s="205"/>
      <c r="F248" s="205"/>
      <c r="G248" s="205"/>
      <c r="H248" s="205"/>
      <c r="I248" s="205"/>
      <c r="J248" s="206"/>
    </row>
    <row r="249" spans="1:11" ht="16.5" thickBot="1">
      <c r="A249" s="207" t="s">
        <v>50</v>
      </c>
      <c r="B249" s="208"/>
      <c r="C249" s="208"/>
      <c r="D249" s="208"/>
      <c r="E249" s="208"/>
      <c r="F249" s="208"/>
      <c r="G249" s="208"/>
      <c r="H249" s="208"/>
      <c r="I249" s="208"/>
      <c r="J249" s="209"/>
    </row>
    <row r="250" spans="1:11">
      <c r="A250" s="210"/>
      <c r="B250" s="211"/>
      <c r="C250" s="211"/>
      <c r="D250" s="211"/>
      <c r="E250" s="211"/>
      <c r="F250" s="211"/>
      <c r="G250" s="211"/>
      <c r="H250" s="211"/>
      <c r="I250" s="211"/>
      <c r="J250" s="212"/>
      <c r="K250" s="6"/>
    </row>
    <row r="251" spans="1:11">
      <c r="A251" s="216"/>
      <c r="B251" s="217"/>
      <c r="C251" s="217"/>
      <c r="D251" s="217"/>
      <c r="E251" s="217"/>
      <c r="F251" s="217"/>
      <c r="G251" s="217"/>
      <c r="H251" s="217"/>
      <c r="I251" s="217"/>
      <c r="J251" s="218"/>
      <c r="K251" s="6"/>
    </row>
    <row r="252" spans="1:11">
      <c r="A252" s="216"/>
      <c r="B252" s="217"/>
      <c r="C252" s="217"/>
      <c r="D252" s="217"/>
      <c r="E252" s="217"/>
      <c r="F252" s="217"/>
      <c r="G252" s="217"/>
      <c r="H252" s="217"/>
      <c r="I252" s="217"/>
      <c r="J252" s="218"/>
      <c r="K252" s="6"/>
    </row>
    <row r="253" spans="1:11">
      <c r="A253" s="216"/>
      <c r="B253" s="217"/>
      <c r="C253" s="217"/>
      <c r="D253" s="217"/>
      <c r="E253" s="217"/>
      <c r="F253" s="217"/>
      <c r="G253" s="217"/>
      <c r="H253" s="217"/>
      <c r="I253" s="217"/>
      <c r="J253" s="218"/>
      <c r="K253" s="6"/>
    </row>
    <row r="254" spans="1:11" ht="15.75" thickBot="1">
      <c r="A254" s="219"/>
      <c r="B254" s="220"/>
      <c r="C254" s="220"/>
      <c r="D254" s="220"/>
      <c r="E254" s="220"/>
      <c r="F254" s="220"/>
      <c r="G254" s="220"/>
      <c r="H254" s="220"/>
      <c r="I254" s="220"/>
      <c r="J254" s="221"/>
      <c r="K254" s="6"/>
    </row>
    <row r="255" spans="1:11">
      <c r="A255" s="204"/>
      <c r="B255" s="205"/>
      <c r="C255" s="205"/>
      <c r="D255" s="205"/>
      <c r="E255" s="205"/>
      <c r="F255" s="205"/>
      <c r="G255" s="205"/>
      <c r="H255" s="205"/>
      <c r="I255" s="205"/>
      <c r="J255" s="206"/>
    </row>
    <row r="256" spans="1:11" ht="16.5" thickBot="1">
      <c r="A256" s="207" t="s">
        <v>52</v>
      </c>
      <c r="B256" s="208"/>
      <c r="C256" s="208"/>
      <c r="D256" s="208"/>
      <c r="E256" s="208"/>
      <c r="F256" s="208"/>
      <c r="G256" s="208"/>
      <c r="H256" s="208"/>
      <c r="I256" s="208"/>
      <c r="J256" s="209"/>
    </row>
    <row r="257" spans="1:11" ht="15.75" customHeight="1">
      <c r="A257" s="210"/>
      <c r="B257" s="211"/>
      <c r="C257" s="211"/>
      <c r="D257" s="211"/>
      <c r="E257" s="211"/>
      <c r="F257" s="211"/>
      <c r="G257" s="211"/>
      <c r="H257" s="211"/>
      <c r="I257" s="211"/>
      <c r="J257" s="212"/>
      <c r="K257" s="6"/>
    </row>
    <row r="258" spans="1:11">
      <c r="A258" s="216"/>
      <c r="B258" s="217"/>
      <c r="C258" s="217"/>
      <c r="D258" s="217"/>
      <c r="E258" s="217"/>
      <c r="F258" s="217"/>
      <c r="G258" s="217"/>
      <c r="H258" s="217"/>
      <c r="I258" s="217"/>
      <c r="J258" s="218"/>
      <c r="K258" s="6"/>
    </row>
    <row r="259" spans="1:11">
      <c r="A259" s="216"/>
      <c r="B259" s="217"/>
      <c r="C259" s="217"/>
      <c r="D259" s="217"/>
      <c r="E259" s="217"/>
      <c r="F259" s="217"/>
      <c r="G259" s="217"/>
      <c r="H259" s="217"/>
      <c r="I259" s="217"/>
      <c r="J259" s="218"/>
      <c r="K259" s="6"/>
    </row>
    <row r="260" spans="1:11">
      <c r="A260" s="216"/>
      <c r="B260" s="217"/>
      <c r="C260" s="217"/>
      <c r="D260" s="217"/>
      <c r="E260" s="217"/>
      <c r="F260" s="217"/>
      <c r="G260" s="217"/>
      <c r="H260" s="217"/>
      <c r="I260" s="217"/>
      <c r="J260" s="218"/>
      <c r="K260" s="6"/>
    </row>
    <row r="261" spans="1:11">
      <c r="A261" s="216"/>
      <c r="B261" s="217"/>
      <c r="C261" s="217"/>
      <c r="D261" s="217"/>
      <c r="E261" s="217"/>
      <c r="F261" s="217"/>
      <c r="G261" s="217"/>
      <c r="H261" s="217"/>
      <c r="I261" s="217"/>
      <c r="J261" s="218"/>
      <c r="K261" s="6"/>
    </row>
    <row r="262" spans="1:11" ht="15.75" thickBot="1">
      <c r="A262" s="219"/>
      <c r="B262" s="220"/>
      <c r="C262" s="220"/>
      <c r="D262" s="220"/>
      <c r="E262" s="220"/>
      <c r="F262" s="220"/>
      <c r="G262" s="220"/>
      <c r="H262" s="220"/>
      <c r="I262" s="220"/>
      <c r="J262" s="221"/>
      <c r="K262" s="6"/>
    </row>
    <row r="263" spans="1:11">
      <c r="A263" s="204"/>
      <c r="B263" s="205"/>
      <c r="C263" s="205"/>
      <c r="D263" s="205"/>
      <c r="E263" s="205"/>
      <c r="F263" s="205"/>
      <c r="G263" s="205"/>
      <c r="H263" s="205"/>
      <c r="I263" s="205"/>
      <c r="J263" s="206"/>
    </row>
    <row r="264" spans="1:11" ht="16.5" customHeight="1">
      <c r="A264" s="250" t="s">
        <v>54</v>
      </c>
      <c r="B264" s="251"/>
      <c r="C264" s="251"/>
      <c r="D264" s="251"/>
      <c r="E264" s="251"/>
      <c r="F264" s="251"/>
      <c r="G264" s="251"/>
      <c r="H264" s="251"/>
      <c r="I264" s="251"/>
      <c r="J264" s="252"/>
    </row>
    <row r="265" spans="1:11" ht="15" customHeight="1" thickBot="1">
      <c r="A265" s="253"/>
      <c r="B265" s="254"/>
      <c r="C265" s="254"/>
      <c r="D265" s="254"/>
      <c r="E265" s="254"/>
      <c r="F265" s="254"/>
      <c r="G265" s="254"/>
      <c r="H265" s="254"/>
      <c r="I265" s="254"/>
      <c r="J265" s="255"/>
      <c r="K265" s="6"/>
    </row>
    <row r="266" spans="1:11" ht="15" customHeight="1">
      <c r="A266" s="241"/>
      <c r="B266" s="242"/>
      <c r="C266" s="242"/>
      <c r="D266" s="242"/>
      <c r="E266" s="242"/>
      <c r="F266" s="242"/>
      <c r="G266" s="242"/>
      <c r="H266" s="242"/>
      <c r="I266" s="242"/>
      <c r="J266" s="243"/>
      <c r="K266" s="6"/>
    </row>
    <row r="267" spans="1:11" ht="15" customHeight="1">
      <c r="A267" s="244"/>
      <c r="B267" s="245"/>
      <c r="C267" s="245"/>
      <c r="D267" s="245"/>
      <c r="E267" s="245"/>
      <c r="F267" s="245"/>
      <c r="G267" s="245"/>
      <c r="H267" s="245"/>
      <c r="I267" s="245"/>
      <c r="J267" s="246"/>
      <c r="K267" s="6"/>
    </row>
    <row r="268" spans="1:11" ht="15" customHeight="1">
      <c r="A268" s="244"/>
      <c r="B268" s="245"/>
      <c r="C268" s="245"/>
      <c r="D268" s="245"/>
      <c r="E268" s="245"/>
      <c r="F268" s="245"/>
      <c r="G268" s="245"/>
      <c r="H268" s="245"/>
      <c r="I268" s="245"/>
      <c r="J268" s="246"/>
      <c r="K268" s="6"/>
    </row>
    <row r="269" spans="1:11" ht="15" customHeight="1">
      <c r="A269" s="244"/>
      <c r="B269" s="245"/>
      <c r="C269" s="245"/>
      <c r="D269" s="245"/>
      <c r="E269" s="245"/>
      <c r="F269" s="245"/>
      <c r="G269" s="245"/>
      <c r="H269" s="245"/>
      <c r="I269" s="245"/>
      <c r="J269" s="246"/>
      <c r="K269" s="6"/>
    </row>
    <row r="270" spans="1:11" ht="15" customHeight="1">
      <c r="A270" s="244"/>
      <c r="B270" s="245"/>
      <c r="C270" s="245"/>
      <c r="D270" s="245"/>
      <c r="E270" s="245"/>
      <c r="F270" s="245"/>
      <c r="G270" s="245"/>
      <c r="H270" s="245"/>
      <c r="I270" s="245"/>
      <c r="J270" s="246"/>
      <c r="K270" s="6"/>
    </row>
    <row r="271" spans="1:11" ht="15.75" customHeight="1" thickBot="1">
      <c r="A271" s="247"/>
      <c r="B271" s="248"/>
      <c r="C271" s="248"/>
      <c r="D271" s="248"/>
      <c r="E271" s="248"/>
      <c r="F271" s="248"/>
      <c r="G271" s="248"/>
      <c r="H271" s="248"/>
      <c r="I271" s="248"/>
      <c r="J271" s="249"/>
      <c r="K271" s="6"/>
    </row>
    <row r="272" spans="1:11">
      <c r="A272" s="239"/>
      <c r="B272" s="239"/>
      <c r="C272" s="239"/>
      <c r="D272" s="239"/>
      <c r="E272" s="239"/>
      <c r="F272" s="239"/>
      <c r="G272" s="239"/>
      <c r="H272" s="239"/>
      <c r="I272" s="239"/>
      <c r="J272" s="239"/>
    </row>
    <row r="273" spans="1:11" ht="18.75">
      <c r="A273" s="240" t="s">
        <v>61</v>
      </c>
      <c r="B273" s="240"/>
      <c r="C273" s="240"/>
      <c r="D273" s="240"/>
      <c r="E273" s="240"/>
      <c r="F273" s="240"/>
      <c r="G273" s="240"/>
      <c r="H273" s="240"/>
      <c r="I273" s="240"/>
      <c r="J273" s="240"/>
    </row>
    <row r="274" spans="1:11" ht="15.75" thickBot="1">
      <c r="A274" s="223"/>
      <c r="B274" s="224"/>
      <c r="C274" s="224"/>
      <c r="D274" s="224"/>
      <c r="E274" s="224"/>
      <c r="F274" s="224"/>
      <c r="G274" s="224"/>
      <c r="H274" s="224"/>
      <c r="I274" s="224"/>
      <c r="J274" s="225"/>
    </row>
    <row r="275" spans="1:11" ht="16.5" thickBot="1">
      <c r="A275" s="226" t="s">
        <v>44</v>
      </c>
      <c r="B275" s="227"/>
      <c r="C275" s="228"/>
      <c r="D275" s="229"/>
      <c r="E275" s="229"/>
      <c r="F275" s="229"/>
      <c r="G275" s="229"/>
      <c r="H275" s="229"/>
      <c r="I275" s="229"/>
      <c r="J275" s="230"/>
      <c r="K275" s="6"/>
    </row>
    <row r="276" spans="1:11" ht="15.75" thickBot="1">
      <c r="A276" s="231"/>
      <c r="B276" s="232"/>
      <c r="C276" s="232"/>
      <c r="D276" s="232"/>
      <c r="E276" s="232"/>
      <c r="F276" s="232"/>
      <c r="G276" s="232"/>
      <c r="H276" s="232"/>
      <c r="I276" s="232"/>
      <c r="J276" s="233"/>
    </row>
    <row r="277" spans="1:11" ht="15.75" thickBot="1">
      <c r="A277" s="234" t="s">
        <v>46</v>
      </c>
      <c r="B277" s="235"/>
      <c r="C277" s="236"/>
      <c r="D277" s="2"/>
      <c r="E277" s="17"/>
      <c r="F277" s="237" t="s">
        <v>47</v>
      </c>
      <c r="G277" s="237"/>
      <c r="H277" s="238"/>
      <c r="I277" s="2"/>
      <c r="J277" s="18"/>
    </row>
    <row r="278" spans="1:11">
      <c r="A278" s="204"/>
      <c r="B278" s="205"/>
      <c r="C278" s="205"/>
      <c r="D278" s="205"/>
      <c r="E278" s="205"/>
      <c r="F278" s="205"/>
      <c r="G278" s="205"/>
      <c r="H278" s="205"/>
      <c r="I278" s="205"/>
      <c r="J278" s="206"/>
    </row>
    <row r="279" spans="1:11" ht="16.5" thickBot="1">
      <c r="A279" s="207" t="s">
        <v>48</v>
      </c>
      <c r="B279" s="208"/>
      <c r="C279" s="208"/>
      <c r="D279" s="208"/>
      <c r="E279" s="208"/>
      <c r="F279" s="208"/>
      <c r="G279" s="208"/>
      <c r="H279" s="208"/>
      <c r="I279" s="208"/>
      <c r="J279" s="209"/>
    </row>
    <row r="280" spans="1:11">
      <c r="A280" s="210"/>
      <c r="B280" s="211"/>
      <c r="C280" s="211"/>
      <c r="D280" s="211"/>
      <c r="E280" s="211"/>
      <c r="F280" s="211"/>
      <c r="G280" s="211"/>
      <c r="H280" s="211"/>
      <c r="I280" s="211"/>
      <c r="J280" s="212"/>
      <c r="K280" s="6"/>
    </row>
    <row r="281" spans="1:11">
      <c r="A281" s="216"/>
      <c r="B281" s="217"/>
      <c r="C281" s="217"/>
      <c r="D281" s="217"/>
      <c r="E281" s="217"/>
      <c r="F281" s="217"/>
      <c r="G281" s="217"/>
      <c r="H281" s="217"/>
      <c r="I281" s="217"/>
      <c r="J281" s="218"/>
      <c r="K281" s="6"/>
    </row>
    <row r="282" spans="1:11">
      <c r="A282" s="216"/>
      <c r="B282" s="217"/>
      <c r="C282" s="217"/>
      <c r="D282" s="217"/>
      <c r="E282" s="217"/>
      <c r="F282" s="217"/>
      <c r="G282" s="217"/>
      <c r="H282" s="217"/>
      <c r="I282" s="217"/>
      <c r="J282" s="218"/>
      <c r="K282" s="6"/>
    </row>
    <row r="283" spans="1:11">
      <c r="A283" s="216"/>
      <c r="B283" s="217"/>
      <c r="C283" s="217"/>
      <c r="D283" s="217"/>
      <c r="E283" s="217"/>
      <c r="F283" s="217"/>
      <c r="G283" s="217"/>
      <c r="H283" s="217"/>
      <c r="I283" s="217"/>
      <c r="J283" s="218"/>
      <c r="K283" s="6"/>
    </row>
    <row r="284" spans="1:11">
      <c r="A284" s="216"/>
      <c r="B284" s="217"/>
      <c r="C284" s="217"/>
      <c r="D284" s="217"/>
      <c r="E284" s="217"/>
      <c r="F284" s="217"/>
      <c r="G284" s="217"/>
      <c r="H284" s="217"/>
      <c r="I284" s="217"/>
      <c r="J284" s="218"/>
      <c r="K284" s="6"/>
    </row>
    <row r="285" spans="1:11">
      <c r="A285" s="216"/>
      <c r="B285" s="217"/>
      <c r="C285" s="217"/>
      <c r="D285" s="217"/>
      <c r="E285" s="217"/>
      <c r="F285" s="217"/>
      <c r="G285" s="217"/>
      <c r="H285" s="217"/>
      <c r="I285" s="217"/>
      <c r="J285" s="218"/>
      <c r="K285" s="6"/>
    </row>
    <row r="286" spans="1:11">
      <c r="A286" s="216"/>
      <c r="B286" s="217"/>
      <c r="C286" s="217"/>
      <c r="D286" s="217"/>
      <c r="E286" s="217"/>
      <c r="F286" s="217"/>
      <c r="G286" s="217"/>
      <c r="H286" s="217"/>
      <c r="I286" s="217"/>
      <c r="J286" s="218"/>
      <c r="K286" s="6"/>
    </row>
    <row r="287" spans="1:11">
      <c r="A287" s="216"/>
      <c r="B287" s="217"/>
      <c r="C287" s="217"/>
      <c r="D287" s="217"/>
      <c r="E287" s="217"/>
      <c r="F287" s="217"/>
      <c r="G287" s="217"/>
      <c r="H287" s="217"/>
      <c r="I287" s="217"/>
      <c r="J287" s="218"/>
      <c r="K287" s="6"/>
    </row>
    <row r="288" spans="1:11">
      <c r="A288" s="216"/>
      <c r="B288" s="217"/>
      <c r="C288" s="217"/>
      <c r="D288" s="217"/>
      <c r="E288" s="217"/>
      <c r="F288" s="217"/>
      <c r="G288" s="217"/>
      <c r="H288" s="217"/>
      <c r="I288" s="217"/>
      <c r="J288" s="218"/>
      <c r="K288" s="6"/>
    </row>
    <row r="289" spans="1:11" ht="15.75" thickBot="1">
      <c r="A289" s="219"/>
      <c r="B289" s="220"/>
      <c r="C289" s="220"/>
      <c r="D289" s="220"/>
      <c r="E289" s="220"/>
      <c r="F289" s="220"/>
      <c r="G289" s="220"/>
      <c r="H289" s="220"/>
      <c r="I289" s="220"/>
      <c r="J289" s="221"/>
      <c r="K289" s="6"/>
    </row>
    <row r="290" spans="1:11">
      <c r="A290" s="204"/>
      <c r="B290" s="205"/>
      <c r="C290" s="205"/>
      <c r="D290" s="205"/>
      <c r="E290" s="205"/>
      <c r="F290" s="205"/>
      <c r="G290" s="205"/>
      <c r="H290" s="205"/>
      <c r="I290" s="205"/>
      <c r="J290" s="206"/>
    </row>
    <row r="291" spans="1:11" ht="16.5" thickBot="1">
      <c r="A291" s="207" t="s">
        <v>50</v>
      </c>
      <c r="B291" s="208"/>
      <c r="C291" s="208"/>
      <c r="D291" s="208"/>
      <c r="E291" s="208"/>
      <c r="F291" s="208"/>
      <c r="G291" s="208"/>
      <c r="H291" s="208"/>
      <c r="I291" s="208"/>
      <c r="J291" s="209"/>
    </row>
    <row r="292" spans="1:11">
      <c r="A292" s="210"/>
      <c r="B292" s="211"/>
      <c r="C292" s="211"/>
      <c r="D292" s="211"/>
      <c r="E292" s="211"/>
      <c r="F292" s="211"/>
      <c r="G292" s="211"/>
      <c r="H292" s="211"/>
      <c r="I292" s="211"/>
      <c r="J292" s="212"/>
      <c r="K292" s="6"/>
    </row>
    <row r="293" spans="1:11">
      <c r="A293" s="216"/>
      <c r="B293" s="217"/>
      <c r="C293" s="217"/>
      <c r="D293" s="217"/>
      <c r="E293" s="217"/>
      <c r="F293" s="217"/>
      <c r="G293" s="217"/>
      <c r="H293" s="217"/>
      <c r="I293" s="217"/>
      <c r="J293" s="218"/>
      <c r="K293" s="6"/>
    </row>
    <row r="294" spans="1:11">
      <c r="A294" s="216"/>
      <c r="B294" s="217"/>
      <c r="C294" s="217"/>
      <c r="D294" s="217"/>
      <c r="E294" s="217"/>
      <c r="F294" s="217"/>
      <c r="G294" s="217"/>
      <c r="H294" s="217"/>
      <c r="I294" s="217"/>
      <c r="J294" s="218"/>
      <c r="K294" s="6"/>
    </row>
    <row r="295" spans="1:11">
      <c r="A295" s="216"/>
      <c r="B295" s="217"/>
      <c r="C295" s="217"/>
      <c r="D295" s="217"/>
      <c r="E295" s="217"/>
      <c r="F295" s="217"/>
      <c r="G295" s="217"/>
      <c r="H295" s="217"/>
      <c r="I295" s="217"/>
      <c r="J295" s="218"/>
      <c r="K295" s="6"/>
    </row>
    <row r="296" spans="1:11" ht="15.75" thickBot="1">
      <c r="A296" s="219"/>
      <c r="B296" s="220"/>
      <c r="C296" s="220"/>
      <c r="D296" s="220"/>
      <c r="E296" s="220"/>
      <c r="F296" s="220"/>
      <c r="G296" s="220"/>
      <c r="H296" s="220"/>
      <c r="I296" s="220"/>
      <c r="J296" s="221"/>
      <c r="K296" s="6"/>
    </row>
    <row r="297" spans="1:11">
      <c r="A297" s="204"/>
      <c r="B297" s="205"/>
      <c r="C297" s="205"/>
      <c r="D297" s="205"/>
      <c r="E297" s="205"/>
      <c r="F297" s="205"/>
      <c r="G297" s="205"/>
      <c r="H297" s="205"/>
      <c r="I297" s="205"/>
      <c r="J297" s="206"/>
    </row>
    <row r="298" spans="1:11" ht="16.5" thickBot="1">
      <c r="A298" s="207" t="s">
        <v>52</v>
      </c>
      <c r="B298" s="208"/>
      <c r="C298" s="208"/>
      <c r="D298" s="208"/>
      <c r="E298" s="208"/>
      <c r="F298" s="208"/>
      <c r="G298" s="208"/>
      <c r="H298" s="208"/>
      <c r="I298" s="208"/>
      <c r="J298" s="209"/>
    </row>
    <row r="299" spans="1:11" ht="15.75" customHeight="1">
      <c r="A299" s="210"/>
      <c r="B299" s="211"/>
      <c r="C299" s="211"/>
      <c r="D299" s="211"/>
      <c r="E299" s="211"/>
      <c r="F299" s="211"/>
      <c r="G299" s="211"/>
      <c r="H299" s="211"/>
      <c r="I299" s="211"/>
      <c r="J299" s="212"/>
      <c r="K299" s="6"/>
    </row>
    <row r="300" spans="1:11">
      <c r="A300" s="216"/>
      <c r="B300" s="217"/>
      <c r="C300" s="217"/>
      <c r="D300" s="217"/>
      <c r="E300" s="217"/>
      <c r="F300" s="217"/>
      <c r="G300" s="217"/>
      <c r="H300" s="217"/>
      <c r="I300" s="217"/>
      <c r="J300" s="218"/>
      <c r="K300" s="6"/>
    </row>
    <row r="301" spans="1:11">
      <c r="A301" s="216"/>
      <c r="B301" s="217"/>
      <c r="C301" s="217"/>
      <c r="D301" s="217"/>
      <c r="E301" s="217"/>
      <c r="F301" s="217"/>
      <c r="G301" s="217"/>
      <c r="H301" s="217"/>
      <c r="I301" s="217"/>
      <c r="J301" s="218"/>
      <c r="K301" s="6"/>
    </row>
    <row r="302" spans="1:11">
      <c r="A302" s="216"/>
      <c r="B302" s="217"/>
      <c r="C302" s="217"/>
      <c r="D302" s="217"/>
      <c r="E302" s="217"/>
      <c r="F302" s="217"/>
      <c r="G302" s="217"/>
      <c r="H302" s="217"/>
      <c r="I302" s="217"/>
      <c r="J302" s="218"/>
      <c r="K302" s="6"/>
    </row>
    <row r="303" spans="1:11">
      <c r="A303" s="216"/>
      <c r="B303" s="217"/>
      <c r="C303" s="217"/>
      <c r="D303" s="217"/>
      <c r="E303" s="217"/>
      <c r="F303" s="217"/>
      <c r="G303" s="217"/>
      <c r="H303" s="217"/>
      <c r="I303" s="217"/>
      <c r="J303" s="218"/>
      <c r="K303" s="6"/>
    </row>
    <row r="304" spans="1:11" ht="15.75" thickBot="1">
      <c r="A304" s="219"/>
      <c r="B304" s="220"/>
      <c r="C304" s="220"/>
      <c r="D304" s="220"/>
      <c r="E304" s="220"/>
      <c r="F304" s="220"/>
      <c r="G304" s="220"/>
      <c r="H304" s="220"/>
      <c r="I304" s="220"/>
      <c r="J304" s="221"/>
      <c r="K304" s="6"/>
    </row>
    <row r="305" spans="1:11">
      <c r="A305" s="204"/>
      <c r="B305" s="205"/>
      <c r="C305" s="205"/>
      <c r="D305" s="205"/>
      <c r="E305" s="205"/>
      <c r="F305" s="205"/>
      <c r="G305" s="205"/>
      <c r="H305" s="205"/>
      <c r="I305" s="205"/>
      <c r="J305" s="206"/>
    </row>
    <row r="306" spans="1:11" ht="16.5" customHeight="1">
      <c r="A306" s="250" t="s">
        <v>54</v>
      </c>
      <c r="B306" s="251"/>
      <c r="C306" s="251"/>
      <c r="D306" s="251"/>
      <c r="E306" s="251"/>
      <c r="F306" s="251"/>
      <c r="G306" s="251"/>
      <c r="H306" s="251"/>
      <c r="I306" s="251"/>
      <c r="J306" s="252"/>
    </row>
    <row r="307" spans="1:11" ht="15" customHeight="1" thickBot="1">
      <c r="A307" s="253"/>
      <c r="B307" s="254"/>
      <c r="C307" s="254"/>
      <c r="D307" s="254"/>
      <c r="E307" s="254"/>
      <c r="F307" s="254"/>
      <c r="G307" s="254"/>
      <c r="H307" s="254"/>
      <c r="I307" s="254"/>
      <c r="J307" s="255"/>
      <c r="K307" s="6"/>
    </row>
    <row r="308" spans="1:11" ht="15" customHeight="1">
      <c r="A308" s="241"/>
      <c r="B308" s="242"/>
      <c r="C308" s="242"/>
      <c r="D308" s="242"/>
      <c r="E308" s="242"/>
      <c r="F308" s="242"/>
      <c r="G308" s="242"/>
      <c r="H308" s="242"/>
      <c r="I308" s="242"/>
      <c r="J308" s="243"/>
      <c r="K308" s="6"/>
    </row>
    <row r="309" spans="1:11" ht="15" customHeight="1">
      <c r="A309" s="244"/>
      <c r="B309" s="245"/>
      <c r="C309" s="245"/>
      <c r="D309" s="245"/>
      <c r="E309" s="245"/>
      <c r="F309" s="245"/>
      <c r="G309" s="245"/>
      <c r="H309" s="245"/>
      <c r="I309" s="245"/>
      <c r="J309" s="246"/>
      <c r="K309" s="6"/>
    </row>
    <row r="310" spans="1:11" ht="15" customHeight="1">
      <c r="A310" s="244"/>
      <c r="B310" s="245"/>
      <c r="C310" s="245"/>
      <c r="D310" s="245"/>
      <c r="E310" s="245"/>
      <c r="F310" s="245"/>
      <c r="G310" s="245"/>
      <c r="H310" s="245"/>
      <c r="I310" s="245"/>
      <c r="J310" s="246"/>
      <c r="K310" s="6"/>
    </row>
    <row r="311" spans="1:11" ht="15" customHeight="1">
      <c r="A311" s="244"/>
      <c r="B311" s="245"/>
      <c r="C311" s="245"/>
      <c r="D311" s="245"/>
      <c r="E311" s="245"/>
      <c r="F311" s="245"/>
      <c r="G311" s="245"/>
      <c r="H311" s="245"/>
      <c r="I311" s="245"/>
      <c r="J311" s="246"/>
      <c r="K311" s="6"/>
    </row>
    <row r="312" spans="1:11" ht="15" customHeight="1">
      <c r="A312" s="244"/>
      <c r="B312" s="245"/>
      <c r="C312" s="245"/>
      <c r="D312" s="245"/>
      <c r="E312" s="245"/>
      <c r="F312" s="245"/>
      <c r="G312" s="245"/>
      <c r="H312" s="245"/>
      <c r="I312" s="245"/>
      <c r="J312" s="246"/>
      <c r="K312" s="6"/>
    </row>
    <row r="313" spans="1:11" ht="15.75" customHeight="1" thickBot="1">
      <c r="A313" s="247"/>
      <c r="B313" s="248"/>
      <c r="C313" s="248"/>
      <c r="D313" s="248"/>
      <c r="E313" s="248"/>
      <c r="F313" s="248"/>
      <c r="G313" s="248"/>
      <c r="H313" s="248"/>
      <c r="I313" s="248"/>
      <c r="J313" s="249"/>
      <c r="K313" s="6"/>
    </row>
    <row r="314" spans="1:11">
      <c r="A314" s="239"/>
      <c r="B314" s="239"/>
      <c r="C314" s="239"/>
      <c r="D314" s="239"/>
      <c r="E314" s="239"/>
      <c r="F314" s="239"/>
      <c r="G314" s="239"/>
      <c r="H314" s="239"/>
      <c r="I314" s="239"/>
      <c r="J314" s="239"/>
    </row>
    <row r="315" spans="1:11" ht="18.75">
      <c r="A315" s="240" t="s">
        <v>62</v>
      </c>
      <c r="B315" s="240"/>
      <c r="C315" s="240"/>
      <c r="D315" s="240"/>
      <c r="E315" s="240"/>
      <c r="F315" s="240"/>
      <c r="G315" s="240"/>
      <c r="H315" s="240"/>
      <c r="I315" s="240"/>
      <c r="J315" s="240"/>
    </row>
    <row r="316" spans="1:11" ht="15.75" thickBot="1">
      <c r="A316" s="223"/>
      <c r="B316" s="224"/>
      <c r="C316" s="224"/>
      <c r="D316" s="224"/>
      <c r="E316" s="224"/>
      <c r="F316" s="224"/>
      <c r="G316" s="224"/>
      <c r="H316" s="224"/>
      <c r="I316" s="224"/>
      <c r="J316" s="225"/>
    </row>
    <row r="317" spans="1:11" ht="16.5" thickBot="1">
      <c r="A317" s="226" t="s">
        <v>44</v>
      </c>
      <c r="B317" s="227"/>
      <c r="C317" s="228"/>
      <c r="D317" s="229"/>
      <c r="E317" s="229"/>
      <c r="F317" s="229"/>
      <c r="G317" s="229"/>
      <c r="H317" s="229"/>
      <c r="I317" s="229"/>
      <c r="J317" s="230"/>
      <c r="K317" s="6"/>
    </row>
    <row r="318" spans="1:11" ht="15.75" thickBot="1">
      <c r="A318" s="231"/>
      <c r="B318" s="232"/>
      <c r="C318" s="232"/>
      <c r="D318" s="232"/>
      <c r="E318" s="232"/>
      <c r="F318" s="232"/>
      <c r="G318" s="232"/>
      <c r="H318" s="232"/>
      <c r="I318" s="232"/>
      <c r="J318" s="233"/>
    </row>
    <row r="319" spans="1:11" ht="15.75" thickBot="1">
      <c r="A319" s="234" t="s">
        <v>46</v>
      </c>
      <c r="B319" s="235"/>
      <c r="C319" s="236"/>
      <c r="D319" s="2"/>
      <c r="E319" s="17"/>
      <c r="F319" s="237" t="s">
        <v>47</v>
      </c>
      <c r="G319" s="237"/>
      <c r="H319" s="238"/>
      <c r="I319" s="2"/>
      <c r="J319" s="18"/>
    </row>
    <row r="320" spans="1:11">
      <c r="A320" s="204"/>
      <c r="B320" s="205"/>
      <c r="C320" s="205"/>
      <c r="D320" s="205"/>
      <c r="E320" s="205"/>
      <c r="F320" s="205"/>
      <c r="G320" s="205"/>
      <c r="H320" s="205"/>
      <c r="I320" s="205"/>
      <c r="J320" s="206"/>
    </row>
    <row r="321" spans="1:11" ht="16.5" thickBot="1">
      <c r="A321" s="207" t="s">
        <v>48</v>
      </c>
      <c r="B321" s="208"/>
      <c r="C321" s="208"/>
      <c r="D321" s="208"/>
      <c r="E321" s="208"/>
      <c r="F321" s="208"/>
      <c r="G321" s="208"/>
      <c r="H321" s="208"/>
      <c r="I321" s="208"/>
      <c r="J321" s="209"/>
    </row>
    <row r="322" spans="1:11">
      <c r="A322" s="210"/>
      <c r="B322" s="211"/>
      <c r="C322" s="211"/>
      <c r="D322" s="211"/>
      <c r="E322" s="211"/>
      <c r="F322" s="211"/>
      <c r="G322" s="211"/>
      <c r="H322" s="211"/>
      <c r="I322" s="211"/>
      <c r="J322" s="212"/>
      <c r="K322" s="6"/>
    </row>
    <row r="323" spans="1:11">
      <c r="A323" s="216"/>
      <c r="B323" s="217"/>
      <c r="C323" s="217"/>
      <c r="D323" s="217"/>
      <c r="E323" s="217"/>
      <c r="F323" s="217"/>
      <c r="G323" s="217"/>
      <c r="H323" s="217"/>
      <c r="I323" s="217"/>
      <c r="J323" s="218"/>
      <c r="K323" s="6"/>
    </row>
    <row r="324" spans="1:11">
      <c r="A324" s="216"/>
      <c r="B324" s="217"/>
      <c r="C324" s="217"/>
      <c r="D324" s="217"/>
      <c r="E324" s="217"/>
      <c r="F324" s="217"/>
      <c r="G324" s="217"/>
      <c r="H324" s="217"/>
      <c r="I324" s="217"/>
      <c r="J324" s="218"/>
      <c r="K324" s="6"/>
    </row>
    <row r="325" spans="1:11">
      <c r="A325" s="216"/>
      <c r="B325" s="217"/>
      <c r="C325" s="217"/>
      <c r="D325" s="217"/>
      <c r="E325" s="217"/>
      <c r="F325" s="217"/>
      <c r="G325" s="217"/>
      <c r="H325" s="217"/>
      <c r="I325" s="217"/>
      <c r="J325" s="218"/>
      <c r="K325" s="6"/>
    </row>
    <row r="326" spans="1:11">
      <c r="A326" s="216"/>
      <c r="B326" s="217"/>
      <c r="C326" s="217"/>
      <c r="D326" s="217"/>
      <c r="E326" s="217"/>
      <c r="F326" s="217"/>
      <c r="G326" s="217"/>
      <c r="H326" s="217"/>
      <c r="I326" s="217"/>
      <c r="J326" s="218"/>
      <c r="K326" s="6"/>
    </row>
    <row r="327" spans="1:11">
      <c r="A327" s="216"/>
      <c r="B327" s="217"/>
      <c r="C327" s="217"/>
      <c r="D327" s="217"/>
      <c r="E327" s="217"/>
      <c r="F327" s="217"/>
      <c r="G327" s="217"/>
      <c r="H327" s="217"/>
      <c r="I327" s="217"/>
      <c r="J327" s="218"/>
      <c r="K327" s="6"/>
    </row>
    <row r="328" spans="1:11">
      <c r="A328" s="216"/>
      <c r="B328" s="217"/>
      <c r="C328" s="217"/>
      <c r="D328" s="217"/>
      <c r="E328" s="217"/>
      <c r="F328" s="217"/>
      <c r="G328" s="217"/>
      <c r="H328" s="217"/>
      <c r="I328" s="217"/>
      <c r="J328" s="218"/>
      <c r="K328" s="6"/>
    </row>
    <row r="329" spans="1:11">
      <c r="A329" s="216"/>
      <c r="B329" s="217"/>
      <c r="C329" s="217"/>
      <c r="D329" s="217"/>
      <c r="E329" s="217"/>
      <c r="F329" s="217"/>
      <c r="G329" s="217"/>
      <c r="H329" s="217"/>
      <c r="I329" s="217"/>
      <c r="J329" s="218"/>
      <c r="K329" s="6"/>
    </row>
    <row r="330" spans="1:11">
      <c r="A330" s="216"/>
      <c r="B330" s="217"/>
      <c r="C330" s="217"/>
      <c r="D330" s="217"/>
      <c r="E330" s="217"/>
      <c r="F330" s="217"/>
      <c r="G330" s="217"/>
      <c r="H330" s="217"/>
      <c r="I330" s="217"/>
      <c r="J330" s="218"/>
      <c r="K330" s="6"/>
    </row>
    <row r="331" spans="1:11" ht="15.75" thickBot="1">
      <c r="A331" s="219"/>
      <c r="B331" s="220"/>
      <c r="C331" s="220"/>
      <c r="D331" s="220"/>
      <c r="E331" s="220"/>
      <c r="F331" s="220"/>
      <c r="G331" s="220"/>
      <c r="H331" s="220"/>
      <c r="I331" s="220"/>
      <c r="J331" s="221"/>
      <c r="K331" s="6"/>
    </row>
    <row r="332" spans="1:11">
      <c r="A332" s="204"/>
      <c r="B332" s="205"/>
      <c r="C332" s="205"/>
      <c r="D332" s="205"/>
      <c r="E332" s="205"/>
      <c r="F332" s="205"/>
      <c r="G332" s="205"/>
      <c r="H332" s="205"/>
      <c r="I332" s="205"/>
      <c r="J332" s="206"/>
    </row>
    <row r="333" spans="1:11" ht="16.5" thickBot="1">
      <c r="A333" s="207" t="s">
        <v>50</v>
      </c>
      <c r="B333" s="208"/>
      <c r="C333" s="208"/>
      <c r="D333" s="208"/>
      <c r="E333" s="208"/>
      <c r="F333" s="208"/>
      <c r="G333" s="208"/>
      <c r="H333" s="208"/>
      <c r="I333" s="208"/>
      <c r="J333" s="209"/>
    </row>
    <row r="334" spans="1:11">
      <c r="A334" s="210"/>
      <c r="B334" s="211"/>
      <c r="C334" s="211"/>
      <c r="D334" s="211"/>
      <c r="E334" s="211"/>
      <c r="F334" s="211"/>
      <c r="G334" s="211"/>
      <c r="H334" s="211"/>
      <c r="I334" s="211"/>
      <c r="J334" s="212"/>
      <c r="K334" s="6"/>
    </row>
    <row r="335" spans="1:11">
      <c r="A335" s="216"/>
      <c r="B335" s="217"/>
      <c r="C335" s="217"/>
      <c r="D335" s="217"/>
      <c r="E335" s="217"/>
      <c r="F335" s="217"/>
      <c r="G335" s="217"/>
      <c r="H335" s="217"/>
      <c r="I335" s="217"/>
      <c r="J335" s="218"/>
      <c r="K335" s="6"/>
    </row>
    <row r="336" spans="1:11">
      <c r="A336" s="216"/>
      <c r="B336" s="217"/>
      <c r="C336" s="217"/>
      <c r="D336" s="217"/>
      <c r="E336" s="217"/>
      <c r="F336" s="217"/>
      <c r="G336" s="217"/>
      <c r="H336" s="217"/>
      <c r="I336" s="217"/>
      <c r="J336" s="218"/>
      <c r="K336" s="6"/>
    </row>
    <row r="337" spans="1:11">
      <c r="A337" s="216"/>
      <c r="B337" s="217"/>
      <c r="C337" s="217"/>
      <c r="D337" s="217"/>
      <c r="E337" s="217"/>
      <c r="F337" s="217"/>
      <c r="G337" s="217"/>
      <c r="H337" s="217"/>
      <c r="I337" s="217"/>
      <c r="J337" s="218"/>
      <c r="K337" s="6"/>
    </row>
    <row r="338" spans="1:11" ht="15.75" thickBot="1">
      <c r="A338" s="219"/>
      <c r="B338" s="220"/>
      <c r="C338" s="220"/>
      <c r="D338" s="220"/>
      <c r="E338" s="220"/>
      <c r="F338" s="220"/>
      <c r="G338" s="220"/>
      <c r="H338" s="220"/>
      <c r="I338" s="220"/>
      <c r="J338" s="221"/>
      <c r="K338" s="6"/>
    </row>
    <row r="339" spans="1:11">
      <c r="A339" s="204"/>
      <c r="B339" s="205"/>
      <c r="C339" s="205"/>
      <c r="D339" s="205"/>
      <c r="E339" s="205"/>
      <c r="F339" s="205"/>
      <c r="G339" s="205"/>
      <c r="H339" s="205"/>
      <c r="I339" s="205"/>
      <c r="J339" s="206"/>
    </row>
    <row r="340" spans="1:11" ht="16.5" thickBot="1">
      <c r="A340" s="207" t="s">
        <v>52</v>
      </c>
      <c r="B340" s="208"/>
      <c r="C340" s="208"/>
      <c r="D340" s="208"/>
      <c r="E340" s="208"/>
      <c r="F340" s="208"/>
      <c r="G340" s="208"/>
      <c r="H340" s="208"/>
      <c r="I340" s="208"/>
      <c r="J340" s="209"/>
    </row>
    <row r="341" spans="1:11" ht="15.75" customHeight="1">
      <c r="A341" s="210"/>
      <c r="B341" s="211"/>
      <c r="C341" s="211"/>
      <c r="D341" s="211"/>
      <c r="E341" s="211"/>
      <c r="F341" s="211"/>
      <c r="G341" s="211"/>
      <c r="H341" s="211"/>
      <c r="I341" s="211"/>
      <c r="J341" s="212"/>
      <c r="K341" s="6"/>
    </row>
    <row r="342" spans="1:11">
      <c r="A342" s="216"/>
      <c r="B342" s="217"/>
      <c r="C342" s="217"/>
      <c r="D342" s="217"/>
      <c r="E342" s="217"/>
      <c r="F342" s="217"/>
      <c r="G342" s="217"/>
      <c r="H342" s="217"/>
      <c r="I342" s="217"/>
      <c r="J342" s="218"/>
      <c r="K342" s="6"/>
    </row>
    <row r="343" spans="1:11">
      <c r="A343" s="216"/>
      <c r="B343" s="217"/>
      <c r="C343" s="217"/>
      <c r="D343" s="217"/>
      <c r="E343" s="217"/>
      <c r="F343" s="217"/>
      <c r="G343" s="217"/>
      <c r="H343" s="217"/>
      <c r="I343" s="217"/>
      <c r="J343" s="218"/>
      <c r="K343" s="6"/>
    </row>
    <row r="344" spans="1:11">
      <c r="A344" s="216"/>
      <c r="B344" s="217"/>
      <c r="C344" s="217"/>
      <c r="D344" s="217"/>
      <c r="E344" s="217"/>
      <c r="F344" s="217"/>
      <c r="G344" s="217"/>
      <c r="H344" s="217"/>
      <c r="I344" s="217"/>
      <c r="J344" s="218"/>
      <c r="K344" s="6"/>
    </row>
    <row r="345" spans="1:11">
      <c r="A345" s="216"/>
      <c r="B345" s="217"/>
      <c r="C345" s="217"/>
      <c r="D345" s="217"/>
      <c r="E345" s="217"/>
      <c r="F345" s="217"/>
      <c r="G345" s="217"/>
      <c r="H345" s="217"/>
      <c r="I345" s="217"/>
      <c r="J345" s="218"/>
      <c r="K345" s="6"/>
    </row>
    <row r="346" spans="1:11" ht="15.75" thickBot="1">
      <c r="A346" s="219"/>
      <c r="B346" s="220"/>
      <c r="C346" s="220"/>
      <c r="D346" s="220"/>
      <c r="E346" s="220"/>
      <c r="F346" s="220"/>
      <c r="G346" s="220"/>
      <c r="H346" s="220"/>
      <c r="I346" s="220"/>
      <c r="J346" s="221"/>
      <c r="K346" s="6"/>
    </row>
    <row r="347" spans="1:11">
      <c r="A347" s="204"/>
      <c r="B347" s="205"/>
      <c r="C347" s="205"/>
      <c r="D347" s="205"/>
      <c r="E347" s="205"/>
      <c r="F347" s="205"/>
      <c r="G347" s="205"/>
      <c r="H347" s="205"/>
      <c r="I347" s="205"/>
      <c r="J347" s="206"/>
    </row>
    <row r="348" spans="1:11" ht="16.5" customHeight="1">
      <c r="A348" s="250" t="s">
        <v>54</v>
      </c>
      <c r="B348" s="251"/>
      <c r="C348" s="251"/>
      <c r="D348" s="251"/>
      <c r="E348" s="251"/>
      <c r="F348" s="251"/>
      <c r="G348" s="251"/>
      <c r="H348" s="251"/>
      <c r="I348" s="251"/>
      <c r="J348" s="252"/>
    </row>
    <row r="349" spans="1:11" ht="15" customHeight="1" thickBot="1">
      <c r="A349" s="253"/>
      <c r="B349" s="254"/>
      <c r="C349" s="254"/>
      <c r="D349" s="254"/>
      <c r="E349" s="254"/>
      <c r="F349" s="254"/>
      <c r="G349" s="254"/>
      <c r="H349" s="254"/>
      <c r="I349" s="254"/>
      <c r="J349" s="255"/>
      <c r="K349" s="6"/>
    </row>
    <row r="350" spans="1:11" ht="15" customHeight="1">
      <c r="A350" s="241"/>
      <c r="B350" s="242"/>
      <c r="C350" s="242"/>
      <c r="D350" s="242"/>
      <c r="E350" s="242"/>
      <c r="F350" s="242"/>
      <c r="G350" s="242"/>
      <c r="H350" s="242"/>
      <c r="I350" s="242"/>
      <c r="J350" s="243"/>
      <c r="K350" s="6"/>
    </row>
    <row r="351" spans="1:11" ht="15" customHeight="1">
      <c r="A351" s="244"/>
      <c r="B351" s="245"/>
      <c r="C351" s="245"/>
      <c r="D351" s="245"/>
      <c r="E351" s="245"/>
      <c r="F351" s="245"/>
      <c r="G351" s="245"/>
      <c r="H351" s="245"/>
      <c r="I351" s="245"/>
      <c r="J351" s="246"/>
      <c r="K351" s="6"/>
    </row>
    <row r="352" spans="1:11" ht="15" customHeight="1">
      <c r="A352" s="244"/>
      <c r="B352" s="245"/>
      <c r="C352" s="245"/>
      <c r="D352" s="245"/>
      <c r="E352" s="245"/>
      <c r="F352" s="245"/>
      <c r="G352" s="245"/>
      <c r="H352" s="245"/>
      <c r="I352" s="245"/>
      <c r="J352" s="246"/>
      <c r="K352" s="6"/>
    </row>
    <row r="353" spans="1:11" ht="15" customHeight="1">
      <c r="A353" s="244"/>
      <c r="B353" s="245"/>
      <c r="C353" s="245"/>
      <c r="D353" s="245"/>
      <c r="E353" s="245"/>
      <c r="F353" s="245"/>
      <c r="G353" s="245"/>
      <c r="H353" s="245"/>
      <c r="I353" s="245"/>
      <c r="J353" s="246"/>
      <c r="K353" s="6"/>
    </row>
    <row r="354" spans="1:11" ht="15" customHeight="1">
      <c r="A354" s="244"/>
      <c r="B354" s="245"/>
      <c r="C354" s="245"/>
      <c r="D354" s="245"/>
      <c r="E354" s="245"/>
      <c r="F354" s="245"/>
      <c r="G354" s="245"/>
      <c r="H354" s="245"/>
      <c r="I354" s="245"/>
      <c r="J354" s="246"/>
      <c r="K354" s="6"/>
    </row>
    <row r="355" spans="1:11" ht="15.75" customHeight="1" thickBot="1">
      <c r="A355" s="247"/>
      <c r="B355" s="248"/>
      <c r="C355" s="248"/>
      <c r="D355" s="248"/>
      <c r="E355" s="248"/>
      <c r="F355" s="248"/>
      <c r="G355" s="248"/>
      <c r="H355" s="248"/>
      <c r="I355" s="248"/>
      <c r="J355" s="249"/>
      <c r="K355" s="6"/>
    </row>
    <row r="356" spans="1:11">
      <c r="A356" s="239"/>
      <c r="B356" s="239"/>
      <c r="C356" s="239"/>
      <c r="D356" s="239"/>
      <c r="E356" s="239"/>
      <c r="F356" s="239"/>
      <c r="G356" s="239"/>
      <c r="H356" s="239"/>
      <c r="I356" s="239"/>
      <c r="J356" s="239"/>
    </row>
    <row r="357" spans="1:11" ht="18.75">
      <c r="A357" s="240" t="s">
        <v>63</v>
      </c>
      <c r="B357" s="240"/>
      <c r="C357" s="240"/>
      <c r="D357" s="240"/>
      <c r="E357" s="240"/>
      <c r="F357" s="240"/>
      <c r="G357" s="240"/>
      <c r="H357" s="240"/>
      <c r="I357" s="240"/>
      <c r="J357" s="240"/>
    </row>
    <row r="358" spans="1:11" ht="15.75" thickBot="1">
      <c r="A358" s="223"/>
      <c r="B358" s="224"/>
      <c r="C358" s="224"/>
      <c r="D358" s="224"/>
      <c r="E358" s="224"/>
      <c r="F358" s="224"/>
      <c r="G358" s="224"/>
      <c r="H358" s="224"/>
      <c r="I358" s="224"/>
      <c r="J358" s="225"/>
    </row>
    <row r="359" spans="1:11" ht="16.5" thickBot="1">
      <c r="A359" s="226" t="s">
        <v>44</v>
      </c>
      <c r="B359" s="227"/>
      <c r="C359" s="228"/>
      <c r="D359" s="229"/>
      <c r="E359" s="229"/>
      <c r="F359" s="229"/>
      <c r="G359" s="229"/>
      <c r="H359" s="229"/>
      <c r="I359" s="229"/>
      <c r="J359" s="230"/>
      <c r="K359" s="6"/>
    </row>
    <row r="360" spans="1:11" ht="15.75" thickBot="1">
      <c r="A360" s="231"/>
      <c r="B360" s="232"/>
      <c r="C360" s="232"/>
      <c r="D360" s="232"/>
      <c r="E360" s="232"/>
      <c r="F360" s="232"/>
      <c r="G360" s="232"/>
      <c r="H360" s="232"/>
      <c r="I360" s="232"/>
      <c r="J360" s="233"/>
    </row>
    <row r="361" spans="1:11" ht="15.75" thickBot="1">
      <c r="A361" s="234" t="s">
        <v>46</v>
      </c>
      <c r="B361" s="235"/>
      <c r="C361" s="236"/>
      <c r="D361" s="2"/>
      <c r="E361" s="17"/>
      <c r="F361" s="237" t="s">
        <v>47</v>
      </c>
      <c r="G361" s="237"/>
      <c r="H361" s="238"/>
      <c r="I361" s="2"/>
      <c r="J361" s="18"/>
    </row>
    <row r="362" spans="1:11">
      <c r="A362" s="204"/>
      <c r="B362" s="205"/>
      <c r="C362" s="205"/>
      <c r="D362" s="205"/>
      <c r="E362" s="205"/>
      <c r="F362" s="205"/>
      <c r="G362" s="205"/>
      <c r="H362" s="205"/>
      <c r="I362" s="205"/>
      <c r="J362" s="206"/>
    </row>
    <row r="363" spans="1:11" ht="16.5" thickBot="1">
      <c r="A363" s="207" t="s">
        <v>48</v>
      </c>
      <c r="B363" s="208"/>
      <c r="C363" s="208"/>
      <c r="D363" s="208"/>
      <c r="E363" s="208"/>
      <c r="F363" s="208"/>
      <c r="G363" s="208"/>
      <c r="H363" s="208"/>
      <c r="I363" s="208"/>
      <c r="J363" s="209"/>
    </row>
    <row r="364" spans="1:11">
      <c r="A364" s="210"/>
      <c r="B364" s="211"/>
      <c r="C364" s="211"/>
      <c r="D364" s="211"/>
      <c r="E364" s="211"/>
      <c r="F364" s="211"/>
      <c r="G364" s="211"/>
      <c r="H364" s="211"/>
      <c r="I364" s="211"/>
      <c r="J364" s="212"/>
      <c r="K364" s="6"/>
    </row>
    <row r="365" spans="1:11">
      <c r="A365" s="216"/>
      <c r="B365" s="217"/>
      <c r="C365" s="217"/>
      <c r="D365" s="217"/>
      <c r="E365" s="217"/>
      <c r="F365" s="217"/>
      <c r="G365" s="217"/>
      <c r="H365" s="217"/>
      <c r="I365" s="217"/>
      <c r="J365" s="218"/>
      <c r="K365" s="6"/>
    </row>
    <row r="366" spans="1:11">
      <c r="A366" s="216"/>
      <c r="B366" s="217"/>
      <c r="C366" s="217"/>
      <c r="D366" s="217"/>
      <c r="E366" s="217"/>
      <c r="F366" s="217"/>
      <c r="G366" s="217"/>
      <c r="H366" s="217"/>
      <c r="I366" s="217"/>
      <c r="J366" s="218"/>
      <c r="K366" s="6"/>
    </row>
    <row r="367" spans="1:11">
      <c r="A367" s="216"/>
      <c r="B367" s="217"/>
      <c r="C367" s="217"/>
      <c r="D367" s="217"/>
      <c r="E367" s="217"/>
      <c r="F367" s="217"/>
      <c r="G367" s="217"/>
      <c r="H367" s="217"/>
      <c r="I367" s="217"/>
      <c r="J367" s="218"/>
      <c r="K367" s="6"/>
    </row>
    <row r="368" spans="1:11">
      <c r="A368" s="216"/>
      <c r="B368" s="217"/>
      <c r="C368" s="217"/>
      <c r="D368" s="217"/>
      <c r="E368" s="217"/>
      <c r="F368" s="217"/>
      <c r="G368" s="217"/>
      <c r="H368" s="217"/>
      <c r="I368" s="217"/>
      <c r="J368" s="218"/>
      <c r="K368" s="6"/>
    </row>
    <row r="369" spans="1:11">
      <c r="A369" s="216"/>
      <c r="B369" s="217"/>
      <c r="C369" s="217"/>
      <c r="D369" s="217"/>
      <c r="E369" s="217"/>
      <c r="F369" s="217"/>
      <c r="G369" s="217"/>
      <c r="H369" s="217"/>
      <c r="I369" s="217"/>
      <c r="J369" s="218"/>
      <c r="K369" s="6"/>
    </row>
    <row r="370" spans="1:11">
      <c r="A370" s="216"/>
      <c r="B370" s="217"/>
      <c r="C370" s="217"/>
      <c r="D370" s="217"/>
      <c r="E370" s="217"/>
      <c r="F370" s="217"/>
      <c r="G370" s="217"/>
      <c r="H370" s="217"/>
      <c r="I370" s="217"/>
      <c r="J370" s="218"/>
      <c r="K370" s="6"/>
    </row>
    <row r="371" spans="1:11">
      <c r="A371" s="216"/>
      <c r="B371" s="217"/>
      <c r="C371" s="217"/>
      <c r="D371" s="217"/>
      <c r="E371" s="217"/>
      <c r="F371" s="217"/>
      <c r="G371" s="217"/>
      <c r="H371" s="217"/>
      <c r="I371" s="217"/>
      <c r="J371" s="218"/>
      <c r="K371" s="6"/>
    </row>
    <row r="372" spans="1:11">
      <c r="A372" s="216"/>
      <c r="B372" s="217"/>
      <c r="C372" s="217"/>
      <c r="D372" s="217"/>
      <c r="E372" s="217"/>
      <c r="F372" s="217"/>
      <c r="G372" s="217"/>
      <c r="H372" s="217"/>
      <c r="I372" s="217"/>
      <c r="J372" s="218"/>
      <c r="K372" s="6"/>
    </row>
    <row r="373" spans="1:11" ht="15.75" thickBot="1">
      <c r="A373" s="219"/>
      <c r="B373" s="220"/>
      <c r="C373" s="220"/>
      <c r="D373" s="220"/>
      <c r="E373" s="220"/>
      <c r="F373" s="220"/>
      <c r="G373" s="220"/>
      <c r="H373" s="220"/>
      <c r="I373" s="220"/>
      <c r="J373" s="221"/>
      <c r="K373" s="6"/>
    </row>
    <row r="374" spans="1:11">
      <c r="A374" s="204"/>
      <c r="B374" s="205"/>
      <c r="C374" s="205"/>
      <c r="D374" s="205"/>
      <c r="E374" s="205"/>
      <c r="F374" s="205"/>
      <c r="G374" s="205"/>
      <c r="H374" s="205"/>
      <c r="I374" s="205"/>
      <c r="J374" s="206"/>
    </row>
    <row r="375" spans="1:11" ht="16.5" thickBot="1">
      <c r="A375" s="207" t="s">
        <v>50</v>
      </c>
      <c r="B375" s="208"/>
      <c r="C375" s="208"/>
      <c r="D375" s="208"/>
      <c r="E375" s="208"/>
      <c r="F375" s="208"/>
      <c r="G375" s="208"/>
      <c r="H375" s="208"/>
      <c r="I375" s="208"/>
      <c r="J375" s="209"/>
    </row>
    <row r="376" spans="1:11">
      <c r="A376" s="210"/>
      <c r="B376" s="211"/>
      <c r="C376" s="211"/>
      <c r="D376" s="211"/>
      <c r="E376" s="211"/>
      <c r="F376" s="211"/>
      <c r="G376" s="211"/>
      <c r="H376" s="211"/>
      <c r="I376" s="211"/>
      <c r="J376" s="212"/>
      <c r="K376" s="6"/>
    </row>
    <row r="377" spans="1:11">
      <c r="A377" s="216"/>
      <c r="B377" s="217"/>
      <c r="C377" s="217"/>
      <c r="D377" s="217"/>
      <c r="E377" s="217"/>
      <c r="F377" s="217"/>
      <c r="G377" s="217"/>
      <c r="H377" s="217"/>
      <c r="I377" s="217"/>
      <c r="J377" s="218"/>
      <c r="K377" s="6"/>
    </row>
    <row r="378" spans="1:11">
      <c r="A378" s="216"/>
      <c r="B378" s="217"/>
      <c r="C378" s="217"/>
      <c r="D378" s="217"/>
      <c r="E378" s="217"/>
      <c r="F378" s="217"/>
      <c r="G378" s="217"/>
      <c r="H378" s="217"/>
      <c r="I378" s="217"/>
      <c r="J378" s="218"/>
      <c r="K378" s="6"/>
    </row>
    <row r="379" spans="1:11">
      <c r="A379" s="216"/>
      <c r="B379" s="217"/>
      <c r="C379" s="217"/>
      <c r="D379" s="217"/>
      <c r="E379" s="217"/>
      <c r="F379" s="217"/>
      <c r="G379" s="217"/>
      <c r="H379" s="217"/>
      <c r="I379" s="217"/>
      <c r="J379" s="218"/>
      <c r="K379" s="6"/>
    </row>
    <row r="380" spans="1:11" ht="15.75" thickBot="1">
      <c r="A380" s="219"/>
      <c r="B380" s="220"/>
      <c r="C380" s="220"/>
      <c r="D380" s="220"/>
      <c r="E380" s="220"/>
      <c r="F380" s="220"/>
      <c r="G380" s="220"/>
      <c r="H380" s="220"/>
      <c r="I380" s="220"/>
      <c r="J380" s="221"/>
      <c r="K380" s="6"/>
    </row>
    <row r="381" spans="1:11">
      <c r="A381" s="204"/>
      <c r="B381" s="205"/>
      <c r="C381" s="205"/>
      <c r="D381" s="205"/>
      <c r="E381" s="205"/>
      <c r="F381" s="205"/>
      <c r="G381" s="205"/>
      <c r="H381" s="205"/>
      <c r="I381" s="205"/>
      <c r="J381" s="206"/>
    </row>
    <row r="382" spans="1:11" ht="16.5" thickBot="1">
      <c r="A382" s="207" t="s">
        <v>52</v>
      </c>
      <c r="B382" s="208"/>
      <c r="C382" s="208"/>
      <c r="D382" s="208"/>
      <c r="E382" s="208"/>
      <c r="F382" s="208"/>
      <c r="G382" s="208"/>
      <c r="H382" s="208"/>
      <c r="I382" s="208"/>
      <c r="J382" s="209"/>
    </row>
    <row r="383" spans="1:11" ht="15.75" customHeight="1">
      <c r="A383" s="210"/>
      <c r="B383" s="211"/>
      <c r="C383" s="211"/>
      <c r="D383" s="211"/>
      <c r="E383" s="211"/>
      <c r="F383" s="211"/>
      <c r="G383" s="211"/>
      <c r="H383" s="211"/>
      <c r="I383" s="211"/>
      <c r="J383" s="212"/>
      <c r="K383" s="6"/>
    </row>
    <row r="384" spans="1:11">
      <c r="A384" s="216"/>
      <c r="B384" s="217"/>
      <c r="C384" s="217"/>
      <c r="D384" s="217"/>
      <c r="E384" s="217"/>
      <c r="F384" s="217"/>
      <c r="G384" s="217"/>
      <c r="H384" s="217"/>
      <c r="I384" s="217"/>
      <c r="J384" s="218"/>
      <c r="K384" s="6"/>
    </row>
    <row r="385" spans="1:11">
      <c r="A385" s="216"/>
      <c r="B385" s="217"/>
      <c r="C385" s="217"/>
      <c r="D385" s="217"/>
      <c r="E385" s="217"/>
      <c r="F385" s="217"/>
      <c r="G385" s="217"/>
      <c r="H385" s="217"/>
      <c r="I385" s="217"/>
      <c r="J385" s="218"/>
      <c r="K385" s="6"/>
    </row>
    <row r="386" spans="1:11">
      <c r="A386" s="216"/>
      <c r="B386" s="217"/>
      <c r="C386" s="217"/>
      <c r="D386" s="217"/>
      <c r="E386" s="217"/>
      <c r="F386" s="217"/>
      <c r="G386" s="217"/>
      <c r="H386" s="217"/>
      <c r="I386" s="217"/>
      <c r="J386" s="218"/>
      <c r="K386" s="6"/>
    </row>
    <row r="387" spans="1:11">
      <c r="A387" s="216"/>
      <c r="B387" s="217"/>
      <c r="C387" s="217"/>
      <c r="D387" s="217"/>
      <c r="E387" s="217"/>
      <c r="F387" s="217"/>
      <c r="G387" s="217"/>
      <c r="H387" s="217"/>
      <c r="I387" s="217"/>
      <c r="J387" s="218"/>
      <c r="K387" s="6"/>
    </row>
    <row r="388" spans="1:11" ht="15.75" thickBot="1">
      <c r="A388" s="219"/>
      <c r="B388" s="220"/>
      <c r="C388" s="220"/>
      <c r="D388" s="220"/>
      <c r="E388" s="220"/>
      <c r="F388" s="220"/>
      <c r="G388" s="220"/>
      <c r="H388" s="220"/>
      <c r="I388" s="220"/>
      <c r="J388" s="221"/>
      <c r="K388" s="6"/>
    </row>
    <row r="389" spans="1:11">
      <c r="A389" s="204"/>
      <c r="B389" s="205"/>
      <c r="C389" s="205"/>
      <c r="D389" s="205"/>
      <c r="E389" s="205"/>
      <c r="F389" s="205"/>
      <c r="G389" s="205"/>
      <c r="H389" s="205"/>
      <c r="I389" s="205"/>
      <c r="J389" s="206"/>
    </row>
    <row r="390" spans="1:11" ht="16.5" customHeight="1">
      <c r="A390" s="250" t="s">
        <v>54</v>
      </c>
      <c r="B390" s="251"/>
      <c r="C390" s="251"/>
      <c r="D390" s="251"/>
      <c r="E390" s="251"/>
      <c r="F390" s="251"/>
      <c r="G390" s="251"/>
      <c r="H390" s="251"/>
      <c r="I390" s="251"/>
      <c r="J390" s="252"/>
    </row>
    <row r="391" spans="1:11" ht="15" customHeight="1" thickBot="1">
      <c r="A391" s="253"/>
      <c r="B391" s="254"/>
      <c r="C391" s="254"/>
      <c r="D391" s="254"/>
      <c r="E391" s="254"/>
      <c r="F391" s="254"/>
      <c r="G391" s="254"/>
      <c r="H391" s="254"/>
      <c r="I391" s="254"/>
      <c r="J391" s="255"/>
      <c r="K391" s="6"/>
    </row>
    <row r="392" spans="1:11" ht="15" customHeight="1">
      <c r="A392" s="241"/>
      <c r="B392" s="242"/>
      <c r="C392" s="242"/>
      <c r="D392" s="242"/>
      <c r="E392" s="242"/>
      <c r="F392" s="242"/>
      <c r="G392" s="242"/>
      <c r="H392" s="242"/>
      <c r="I392" s="242"/>
      <c r="J392" s="243"/>
      <c r="K392" s="6"/>
    </row>
    <row r="393" spans="1:11" ht="15" customHeight="1">
      <c r="A393" s="244"/>
      <c r="B393" s="245"/>
      <c r="C393" s="245"/>
      <c r="D393" s="245"/>
      <c r="E393" s="245"/>
      <c r="F393" s="245"/>
      <c r="G393" s="245"/>
      <c r="H393" s="245"/>
      <c r="I393" s="245"/>
      <c r="J393" s="246"/>
      <c r="K393" s="6"/>
    </row>
    <row r="394" spans="1:11" ht="15" customHeight="1">
      <c r="A394" s="244"/>
      <c r="B394" s="245"/>
      <c r="C394" s="245"/>
      <c r="D394" s="245"/>
      <c r="E394" s="245"/>
      <c r="F394" s="245"/>
      <c r="G394" s="245"/>
      <c r="H394" s="245"/>
      <c r="I394" s="245"/>
      <c r="J394" s="246"/>
      <c r="K394" s="6"/>
    </row>
    <row r="395" spans="1:11" ht="15" customHeight="1">
      <c r="A395" s="244"/>
      <c r="B395" s="245"/>
      <c r="C395" s="245"/>
      <c r="D395" s="245"/>
      <c r="E395" s="245"/>
      <c r="F395" s="245"/>
      <c r="G395" s="245"/>
      <c r="H395" s="245"/>
      <c r="I395" s="245"/>
      <c r="J395" s="246"/>
      <c r="K395" s="6"/>
    </row>
    <row r="396" spans="1:11" ht="15" customHeight="1">
      <c r="A396" s="244"/>
      <c r="B396" s="245"/>
      <c r="C396" s="245"/>
      <c r="D396" s="245"/>
      <c r="E396" s="245"/>
      <c r="F396" s="245"/>
      <c r="G396" s="245"/>
      <c r="H396" s="245"/>
      <c r="I396" s="245"/>
      <c r="J396" s="246"/>
      <c r="K396" s="6"/>
    </row>
    <row r="397" spans="1:11" ht="15.75" customHeight="1" thickBot="1">
      <c r="A397" s="247"/>
      <c r="B397" s="248"/>
      <c r="C397" s="248"/>
      <c r="D397" s="248"/>
      <c r="E397" s="248"/>
      <c r="F397" s="248"/>
      <c r="G397" s="248"/>
      <c r="H397" s="248"/>
      <c r="I397" s="248"/>
      <c r="J397" s="249"/>
      <c r="K397" s="6"/>
    </row>
    <row r="398" spans="1:11">
      <c r="A398" s="239"/>
      <c r="B398" s="239"/>
      <c r="C398" s="239"/>
      <c r="D398" s="239"/>
      <c r="E398" s="239"/>
      <c r="F398" s="239"/>
      <c r="G398" s="239"/>
      <c r="H398" s="239"/>
      <c r="I398" s="239"/>
      <c r="J398" s="239"/>
    </row>
    <row r="399" spans="1:11" ht="18.75">
      <c r="A399" s="240" t="s">
        <v>64</v>
      </c>
      <c r="B399" s="240"/>
      <c r="C399" s="240"/>
      <c r="D399" s="240"/>
      <c r="E399" s="240"/>
      <c r="F399" s="240"/>
      <c r="G399" s="240"/>
      <c r="H399" s="240"/>
      <c r="I399" s="240"/>
      <c r="J399" s="240"/>
    </row>
    <row r="400" spans="1:11" ht="15.75" thickBot="1">
      <c r="A400" s="223"/>
      <c r="B400" s="224"/>
      <c r="C400" s="224"/>
      <c r="D400" s="224"/>
      <c r="E400" s="224"/>
      <c r="F400" s="224"/>
      <c r="G400" s="224"/>
      <c r="H400" s="224"/>
      <c r="I400" s="224"/>
      <c r="J400" s="225"/>
    </row>
    <row r="401" spans="1:11" ht="16.5" thickBot="1">
      <c r="A401" s="226" t="s">
        <v>44</v>
      </c>
      <c r="B401" s="227"/>
      <c r="C401" s="228"/>
      <c r="D401" s="229"/>
      <c r="E401" s="229"/>
      <c r="F401" s="229"/>
      <c r="G401" s="229"/>
      <c r="H401" s="229"/>
      <c r="I401" s="229"/>
      <c r="J401" s="230"/>
      <c r="K401" s="6"/>
    </row>
    <row r="402" spans="1:11" ht="15.75" thickBot="1">
      <c r="A402" s="231"/>
      <c r="B402" s="232"/>
      <c r="C402" s="232"/>
      <c r="D402" s="232"/>
      <c r="E402" s="232"/>
      <c r="F402" s="232"/>
      <c r="G402" s="232"/>
      <c r="H402" s="232"/>
      <c r="I402" s="232"/>
      <c r="J402" s="233"/>
    </row>
    <row r="403" spans="1:11" ht="15.75" thickBot="1">
      <c r="A403" s="234" t="s">
        <v>46</v>
      </c>
      <c r="B403" s="235"/>
      <c r="C403" s="236"/>
      <c r="D403" s="2"/>
      <c r="E403" s="17"/>
      <c r="F403" s="237" t="s">
        <v>47</v>
      </c>
      <c r="G403" s="237"/>
      <c r="H403" s="238"/>
      <c r="I403" s="2"/>
      <c r="J403" s="18"/>
    </row>
    <row r="404" spans="1:11">
      <c r="A404" s="204"/>
      <c r="B404" s="205"/>
      <c r="C404" s="205"/>
      <c r="D404" s="205"/>
      <c r="E404" s="205"/>
      <c r="F404" s="205"/>
      <c r="G404" s="205"/>
      <c r="H404" s="205"/>
      <c r="I404" s="205"/>
      <c r="J404" s="206"/>
    </row>
    <row r="405" spans="1:11" ht="16.5" thickBot="1">
      <c r="A405" s="207" t="s">
        <v>48</v>
      </c>
      <c r="B405" s="208"/>
      <c r="C405" s="208"/>
      <c r="D405" s="208"/>
      <c r="E405" s="208"/>
      <c r="F405" s="208"/>
      <c r="G405" s="208"/>
      <c r="H405" s="208"/>
      <c r="I405" s="208"/>
      <c r="J405" s="209"/>
    </row>
    <row r="406" spans="1:11">
      <c r="A406" s="210"/>
      <c r="B406" s="211"/>
      <c r="C406" s="211"/>
      <c r="D406" s="211"/>
      <c r="E406" s="211"/>
      <c r="F406" s="211"/>
      <c r="G406" s="211"/>
      <c r="H406" s="211"/>
      <c r="I406" s="211"/>
      <c r="J406" s="212"/>
      <c r="K406" s="6"/>
    </row>
    <row r="407" spans="1:11">
      <c r="A407" s="216"/>
      <c r="B407" s="217"/>
      <c r="C407" s="217"/>
      <c r="D407" s="217"/>
      <c r="E407" s="217"/>
      <c r="F407" s="217"/>
      <c r="G407" s="217"/>
      <c r="H407" s="217"/>
      <c r="I407" s="217"/>
      <c r="J407" s="218"/>
      <c r="K407" s="6"/>
    </row>
    <row r="408" spans="1:11">
      <c r="A408" s="216"/>
      <c r="B408" s="217"/>
      <c r="C408" s="217"/>
      <c r="D408" s="217"/>
      <c r="E408" s="217"/>
      <c r="F408" s="217"/>
      <c r="G408" s="217"/>
      <c r="H408" s="217"/>
      <c r="I408" s="217"/>
      <c r="J408" s="218"/>
      <c r="K408" s="6"/>
    </row>
    <row r="409" spans="1:11">
      <c r="A409" s="216"/>
      <c r="B409" s="217"/>
      <c r="C409" s="217"/>
      <c r="D409" s="217"/>
      <c r="E409" s="217"/>
      <c r="F409" s="217"/>
      <c r="G409" s="217"/>
      <c r="H409" s="217"/>
      <c r="I409" s="217"/>
      <c r="J409" s="218"/>
      <c r="K409" s="6"/>
    </row>
    <row r="410" spans="1:11">
      <c r="A410" s="216"/>
      <c r="B410" s="217"/>
      <c r="C410" s="217"/>
      <c r="D410" s="217"/>
      <c r="E410" s="217"/>
      <c r="F410" s="217"/>
      <c r="G410" s="217"/>
      <c r="H410" s="217"/>
      <c r="I410" s="217"/>
      <c r="J410" s="218"/>
      <c r="K410" s="6"/>
    </row>
    <row r="411" spans="1:11">
      <c r="A411" s="216"/>
      <c r="B411" s="217"/>
      <c r="C411" s="217"/>
      <c r="D411" s="217"/>
      <c r="E411" s="217"/>
      <c r="F411" s="217"/>
      <c r="G411" s="217"/>
      <c r="H411" s="217"/>
      <c r="I411" s="217"/>
      <c r="J411" s="218"/>
      <c r="K411" s="6"/>
    </row>
    <row r="412" spans="1:11">
      <c r="A412" s="216"/>
      <c r="B412" s="217"/>
      <c r="C412" s="217"/>
      <c r="D412" s="217"/>
      <c r="E412" s="217"/>
      <c r="F412" s="217"/>
      <c r="G412" s="217"/>
      <c r="H412" s="217"/>
      <c r="I412" s="217"/>
      <c r="J412" s="218"/>
      <c r="K412" s="6"/>
    </row>
    <row r="413" spans="1:11">
      <c r="A413" s="216"/>
      <c r="B413" s="217"/>
      <c r="C413" s="217"/>
      <c r="D413" s="217"/>
      <c r="E413" s="217"/>
      <c r="F413" s="217"/>
      <c r="G413" s="217"/>
      <c r="H413" s="217"/>
      <c r="I413" s="217"/>
      <c r="J413" s="218"/>
      <c r="K413" s="6"/>
    </row>
    <row r="414" spans="1:11">
      <c r="A414" s="216"/>
      <c r="B414" s="217"/>
      <c r="C414" s="217"/>
      <c r="D414" s="217"/>
      <c r="E414" s="217"/>
      <c r="F414" s="217"/>
      <c r="G414" s="217"/>
      <c r="H414" s="217"/>
      <c r="I414" s="217"/>
      <c r="J414" s="218"/>
      <c r="K414" s="6"/>
    </row>
    <row r="415" spans="1:11" ht="15.75" thickBot="1">
      <c r="A415" s="219"/>
      <c r="B415" s="220"/>
      <c r="C415" s="220"/>
      <c r="D415" s="220"/>
      <c r="E415" s="220"/>
      <c r="F415" s="220"/>
      <c r="G415" s="220"/>
      <c r="H415" s="220"/>
      <c r="I415" s="220"/>
      <c r="J415" s="221"/>
      <c r="K415" s="6"/>
    </row>
    <row r="416" spans="1:11">
      <c r="A416" s="204"/>
      <c r="B416" s="205"/>
      <c r="C416" s="205"/>
      <c r="D416" s="205"/>
      <c r="E416" s="205"/>
      <c r="F416" s="205"/>
      <c r="G416" s="205"/>
      <c r="H416" s="205"/>
      <c r="I416" s="205"/>
      <c r="J416" s="206"/>
    </row>
    <row r="417" spans="1:11" ht="16.5" thickBot="1">
      <c r="A417" s="207" t="s">
        <v>50</v>
      </c>
      <c r="B417" s="208"/>
      <c r="C417" s="208"/>
      <c r="D417" s="208"/>
      <c r="E417" s="208"/>
      <c r="F417" s="208"/>
      <c r="G417" s="208"/>
      <c r="H417" s="208"/>
      <c r="I417" s="208"/>
      <c r="J417" s="209"/>
    </row>
    <row r="418" spans="1:11">
      <c r="A418" s="210"/>
      <c r="B418" s="211"/>
      <c r="C418" s="211"/>
      <c r="D418" s="211"/>
      <c r="E418" s="211"/>
      <c r="F418" s="211"/>
      <c r="G418" s="211"/>
      <c r="H418" s="211"/>
      <c r="I418" s="211"/>
      <c r="J418" s="212"/>
      <c r="K418" s="6"/>
    </row>
    <row r="419" spans="1:11">
      <c r="A419" s="216"/>
      <c r="B419" s="217"/>
      <c r="C419" s="217"/>
      <c r="D419" s="217"/>
      <c r="E419" s="217"/>
      <c r="F419" s="217"/>
      <c r="G419" s="217"/>
      <c r="H419" s="217"/>
      <c r="I419" s="217"/>
      <c r="J419" s="218"/>
      <c r="K419" s="6"/>
    </row>
    <row r="420" spans="1:11">
      <c r="A420" s="216"/>
      <c r="B420" s="217"/>
      <c r="C420" s="217"/>
      <c r="D420" s="217"/>
      <c r="E420" s="217"/>
      <c r="F420" s="217"/>
      <c r="G420" s="217"/>
      <c r="H420" s="217"/>
      <c r="I420" s="217"/>
      <c r="J420" s="218"/>
      <c r="K420" s="6"/>
    </row>
    <row r="421" spans="1:11">
      <c r="A421" s="216"/>
      <c r="B421" s="217"/>
      <c r="C421" s="217"/>
      <c r="D421" s="217"/>
      <c r="E421" s="217"/>
      <c r="F421" s="217"/>
      <c r="G421" s="217"/>
      <c r="H421" s="217"/>
      <c r="I421" s="217"/>
      <c r="J421" s="218"/>
      <c r="K421" s="6"/>
    </row>
    <row r="422" spans="1:11" ht="15.75" thickBot="1">
      <c r="A422" s="219"/>
      <c r="B422" s="220"/>
      <c r="C422" s="220"/>
      <c r="D422" s="220"/>
      <c r="E422" s="220"/>
      <c r="F422" s="220"/>
      <c r="G422" s="220"/>
      <c r="H422" s="220"/>
      <c r="I422" s="220"/>
      <c r="J422" s="221"/>
      <c r="K422" s="6"/>
    </row>
    <row r="423" spans="1:11">
      <c r="A423" s="204"/>
      <c r="B423" s="205"/>
      <c r="C423" s="205"/>
      <c r="D423" s="205"/>
      <c r="E423" s="205"/>
      <c r="F423" s="205"/>
      <c r="G423" s="205"/>
      <c r="H423" s="205"/>
      <c r="I423" s="205"/>
      <c r="J423" s="206"/>
    </row>
    <row r="424" spans="1:11" ht="16.5" thickBot="1">
      <c r="A424" s="207" t="s">
        <v>52</v>
      </c>
      <c r="B424" s="208"/>
      <c r="C424" s="208"/>
      <c r="D424" s="208"/>
      <c r="E424" s="208"/>
      <c r="F424" s="208"/>
      <c r="G424" s="208"/>
      <c r="H424" s="208"/>
      <c r="I424" s="208"/>
      <c r="J424" s="209"/>
    </row>
    <row r="425" spans="1:11" ht="15.75" customHeight="1">
      <c r="A425" s="210"/>
      <c r="B425" s="211"/>
      <c r="C425" s="211"/>
      <c r="D425" s="211"/>
      <c r="E425" s="211"/>
      <c r="F425" s="211"/>
      <c r="G425" s="211"/>
      <c r="H425" s="211"/>
      <c r="I425" s="211"/>
      <c r="J425" s="212"/>
      <c r="K425" s="6"/>
    </row>
    <row r="426" spans="1:11">
      <c r="A426" s="216"/>
      <c r="B426" s="217"/>
      <c r="C426" s="217"/>
      <c r="D426" s="217"/>
      <c r="E426" s="217"/>
      <c r="F426" s="217"/>
      <c r="G426" s="217"/>
      <c r="H426" s="217"/>
      <c r="I426" s="217"/>
      <c r="J426" s="218"/>
      <c r="K426" s="6"/>
    </row>
    <row r="427" spans="1:11">
      <c r="A427" s="216"/>
      <c r="B427" s="217"/>
      <c r="C427" s="217"/>
      <c r="D427" s="217"/>
      <c r="E427" s="217"/>
      <c r="F427" s="217"/>
      <c r="G427" s="217"/>
      <c r="H427" s="217"/>
      <c r="I427" s="217"/>
      <c r="J427" s="218"/>
      <c r="K427" s="6"/>
    </row>
    <row r="428" spans="1:11">
      <c r="A428" s="216"/>
      <c r="B428" s="217"/>
      <c r="C428" s="217"/>
      <c r="D428" s="217"/>
      <c r="E428" s="217"/>
      <c r="F428" s="217"/>
      <c r="G428" s="217"/>
      <c r="H428" s="217"/>
      <c r="I428" s="217"/>
      <c r="J428" s="218"/>
      <c r="K428" s="6"/>
    </row>
    <row r="429" spans="1:11">
      <c r="A429" s="216"/>
      <c r="B429" s="217"/>
      <c r="C429" s="217"/>
      <c r="D429" s="217"/>
      <c r="E429" s="217"/>
      <c r="F429" s="217"/>
      <c r="G429" s="217"/>
      <c r="H429" s="217"/>
      <c r="I429" s="217"/>
      <c r="J429" s="218"/>
      <c r="K429" s="6"/>
    </row>
    <row r="430" spans="1:11" ht="15.75" thickBot="1">
      <c r="A430" s="219"/>
      <c r="B430" s="220"/>
      <c r="C430" s="220"/>
      <c r="D430" s="220"/>
      <c r="E430" s="220"/>
      <c r="F430" s="220"/>
      <c r="G430" s="220"/>
      <c r="H430" s="220"/>
      <c r="I430" s="220"/>
      <c r="J430" s="221"/>
      <c r="K430" s="6"/>
    </row>
    <row r="431" spans="1:11">
      <c r="A431" s="204"/>
      <c r="B431" s="205"/>
      <c r="C431" s="205"/>
      <c r="D431" s="205"/>
      <c r="E431" s="205"/>
      <c r="F431" s="205"/>
      <c r="G431" s="205"/>
      <c r="H431" s="205"/>
      <c r="I431" s="205"/>
      <c r="J431" s="206"/>
    </row>
    <row r="432" spans="1:11" ht="16.5" customHeight="1">
      <c r="A432" s="250" t="s">
        <v>54</v>
      </c>
      <c r="B432" s="251"/>
      <c r="C432" s="251"/>
      <c r="D432" s="251"/>
      <c r="E432" s="251"/>
      <c r="F432" s="251"/>
      <c r="G432" s="251"/>
      <c r="H432" s="251"/>
      <c r="I432" s="251"/>
      <c r="J432" s="252"/>
    </row>
    <row r="433" spans="1:11" ht="15" customHeight="1" thickBot="1">
      <c r="A433" s="253"/>
      <c r="B433" s="254"/>
      <c r="C433" s="254"/>
      <c r="D433" s="254"/>
      <c r="E433" s="254"/>
      <c r="F433" s="254"/>
      <c r="G433" s="254"/>
      <c r="H433" s="254"/>
      <c r="I433" s="254"/>
      <c r="J433" s="255"/>
      <c r="K433" s="6"/>
    </row>
    <row r="434" spans="1:11" ht="15" customHeight="1">
      <c r="A434" s="241"/>
      <c r="B434" s="242"/>
      <c r="C434" s="242"/>
      <c r="D434" s="242"/>
      <c r="E434" s="242"/>
      <c r="F434" s="242"/>
      <c r="G434" s="242"/>
      <c r="H434" s="242"/>
      <c r="I434" s="242"/>
      <c r="J434" s="243"/>
      <c r="K434" s="6"/>
    </row>
    <row r="435" spans="1:11" ht="15" customHeight="1">
      <c r="A435" s="244"/>
      <c r="B435" s="245"/>
      <c r="C435" s="245"/>
      <c r="D435" s="245"/>
      <c r="E435" s="245"/>
      <c r="F435" s="245"/>
      <c r="G435" s="245"/>
      <c r="H435" s="245"/>
      <c r="I435" s="245"/>
      <c r="J435" s="246"/>
      <c r="K435" s="6"/>
    </row>
    <row r="436" spans="1:11" ht="15" customHeight="1">
      <c r="A436" s="244"/>
      <c r="B436" s="245"/>
      <c r="C436" s="245"/>
      <c r="D436" s="245"/>
      <c r="E436" s="245"/>
      <c r="F436" s="245"/>
      <c r="G436" s="245"/>
      <c r="H436" s="245"/>
      <c r="I436" s="245"/>
      <c r="J436" s="246"/>
      <c r="K436" s="6"/>
    </row>
    <row r="437" spans="1:11" ht="15" customHeight="1">
      <c r="A437" s="244"/>
      <c r="B437" s="245"/>
      <c r="C437" s="245"/>
      <c r="D437" s="245"/>
      <c r="E437" s="245"/>
      <c r="F437" s="245"/>
      <c r="G437" s="245"/>
      <c r="H437" s="245"/>
      <c r="I437" s="245"/>
      <c r="J437" s="246"/>
      <c r="K437" s="6"/>
    </row>
    <row r="438" spans="1:11" ht="15" customHeight="1">
      <c r="A438" s="244"/>
      <c r="B438" s="245"/>
      <c r="C438" s="245"/>
      <c r="D438" s="245"/>
      <c r="E438" s="245"/>
      <c r="F438" s="245"/>
      <c r="G438" s="245"/>
      <c r="H438" s="245"/>
      <c r="I438" s="245"/>
      <c r="J438" s="246"/>
      <c r="K438" s="6"/>
    </row>
    <row r="439" spans="1:11" ht="15.75" customHeight="1" thickBot="1">
      <c r="A439" s="247"/>
      <c r="B439" s="248"/>
      <c r="C439" s="248"/>
      <c r="D439" s="248"/>
      <c r="E439" s="248"/>
      <c r="F439" s="248"/>
      <c r="G439" s="248"/>
      <c r="H439" s="248"/>
      <c r="I439" s="248"/>
      <c r="J439" s="249"/>
      <c r="K439" s="6"/>
    </row>
    <row r="440" spans="1:11">
      <c r="A440" s="239"/>
      <c r="B440" s="239"/>
      <c r="C440" s="239"/>
      <c r="D440" s="239"/>
      <c r="E440" s="239"/>
      <c r="F440" s="239"/>
      <c r="G440" s="239"/>
      <c r="H440" s="239"/>
      <c r="I440" s="239"/>
      <c r="J440" s="239"/>
    </row>
  </sheetData>
  <sheetProtection algorithmName="SHA-512" hashValue="5XT1s1Gks8IoOmrdbucTEVsimd/mCtkkoNrBiqdE5ME1x3Ky9mauiSC2Ph9egOQZ+HC1ZhyFtmJzKvN3v9/gaQ==" saltValue="fQFP6fH0mslrOKHR2MwNJA==" spinCount="100000" sheet="1" objects="1" scenarios="1" selectLockedCells="1"/>
  <mergeCells count="200">
    <mergeCell ref="A432:J433"/>
    <mergeCell ref="A434:J439"/>
    <mergeCell ref="A440:J440"/>
    <mergeCell ref="A38:J45"/>
    <mergeCell ref="A89:J94"/>
    <mergeCell ref="A131:J136"/>
    <mergeCell ref="A173:J178"/>
    <mergeCell ref="A215:J220"/>
    <mergeCell ref="A257:J262"/>
    <mergeCell ref="A299:J304"/>
    <mergeCell ref="A417:J417"/>
    <mergeCell ref="A418:J422"/>
    <mergeCell ref="A423:J423"/>
    <mergeCell ref="A424:J424"/>
    <mergeCell ref="A431:J431"/>
    <mergeCell ref="A425:J430"/>
    <mergeCell ref="A403:C403"/>
    <mergeCell ref="F403:H403"/>
    <mergeCell ref="A404:J404"/>
    <mergeCell ref="A405:J405"/>
    <mergeCell ref="A406:J415"/>
    <mergeCell ref="A416:J416"/>
    <mergeCell ref="A398:J398"/>
    <mergeCell ref="A399:J399"/>
    <mergeCell ref="A400:J400"/>
    <mergeCell ref="A401:B401"/>
    <mergeCell ref="C401:J401"/>
    <mergeCell ref="A402:J402"/>
    <mergeCell ref="A381:J381"/>
    <mergeCell ref="A382:J382"/>
    <mergeCell ref="A389:J389"/>
    <mergeCell ref="A383:J388"/>
    <mergeCell ref="A390:J391"/>
    <mergeCell ref="A392:J397"/>
    <mergeCell ref="A362:J362"/>
    <mergeCell ref="A363:J363"/>
    <mergeCell ref="A364:J373"/>
    <mergeCell ref="A374:J374"/>
    <mergeCell ref="A375:J375"/>
    <mergeCell ref="A376:J380"/>
    <mergeCell ref="A357:J357"/>
    <mergeCell ref="A358:J358"/>
    <mergeCell ref="A359:B359"/>
    <mergeCell ref="C359:J359"/>
    <mergeCell ref="A360:J360"/>
    <mergeCell ref="A361:C361"/>
    <mergeCell ref="F361:H361"/>
    <mergeCell ref="A340:J340"/>
    <mergeCell ref="A347:J347"/>
    <mergeCell ref="A356:J356"/>
    <mergeCell ref="A341:J346"/>
    <mergeCell ref="A348:J349"/>
    <mergeCell ref="A350:J355"/>
    <mergeCell ref="A321:J321"/>
    <mergeCell ref="A322:J331"/>
    <mergeCell ref="A332:J332"/>
    <mergeCell ref="A333:J333"/>
    <mergeCell ref="A334:J338"/>
    <mergeCell ref="A339:J339"/>
    <mergeCell ref="A317:B317"/>
    <mergeCell ref="C317:J317"/>
    <mergeCell ref="A318:J318"/>
    <mergeCell ref="A319:C319"/>
    <mergeCell ref="F319:H319"/>
    <mergeCell ref="A320:J320"/>
    <mergeCell ref="A305:J305"/>
    <mergeCell ref="A314:J314"/>
    <mergeCell ref="A315:J315"/>
    <mergeCell ref="A316:J316"/>
    <mergeCell ref="A306:J307"/>
    <mergeCell ref="A308:J313"/>
    <mergeCell ref="A290:J290"/>
    <mergeCell ref="A291:J291"/>
    <mergeCell ref="A292:J296"/>
    <mergeCell ref="A297:J297"/>
    <mergeCell ref="A298:J298"/>
    <mergeCell ref="A276:J276"/>
    <mergeCell ref="A277:C277"/>
    <mergeCell ref="F277:H277"/>
    <mergeCell ref="A278:J278"/>
    <mergeCell ref="A279:J279"/>
    <mergeCell ref="A280:J289"/>
    <mergeCell ref="A272:J272"/>
    <mergeCell ref="A273:J273"/>
    <mergeCell ref="A274:J274"/>
    <mergeCell ref="A275:B275"/>
    <mergeCell ref="C275:J275"/>
    <mergeCell ref="A264:J265"/>
    <mergeCell ref="A266:J271"/>
    <mergeCell ref="A249:J249"/>
    <mergeCell ref="A250:J254"/>
    <mergeCell ref="A255:J255"/>
    <mergeCell ref="A256:J256"/>
    <mergeCell ref="A263:J263"/>
    <mergeCell ref="A235:C235"/>
    <mergeCell ref="F235:H235"/>
    <mergeCell ref="A236:J236"/>
    <mergeCell ref="A237:J237"/>
    <mergeCell ref="A238:J247"/>
    <mergeCell ref="A248:J248"/>
    <mergeCell ref="A230:J230"/>
    <mergeCell ref="A231:J231"/>
    <mergeCell ref="A232:J232"/>
    <mergeCell ref="A233:B233"/>
    <mergeCell ref="C233:J233"/>
    <mergeCell ref="A234:J234"/>
    <mergeCell ref="A213:J213"/>
    <mergeCell ref="A214:J214"/>
    <mergeCell ref="A221:J221"/>
    <mergeCell ref="A222:J223"/>
    <mergeCell ref="A224:J229"/>
    <mergeCell ref="A194:J194"/>
    <mergeCell ref="A195:J195"/>
    <mergeCell ref="A196:J205"/>
    <mergeCell ref="A206:J206"/>
    <mergeCell ref="A207:J207"/>
    <mergeCell ref="A208:J212"/>
    <mergeCell ref="A189:J189"/>
    <mergeCell ref="A190:J190"/>
    <mergeCell ref="A191:B191"/>
    <mergeCell ref="C191:J191"/>
    <mergeCell ref="A192:J192"/>
    <mergeCell ref="A193:C193"/>
    <mergeCell ref="F193:H193"/>
    <mergeCell ref="A172:J172"/>
    <mergeCell ref="A179:J179"/>
    <mergeCell ref="A188:J188"/>
    <mergeCell ref="A180:J181"/>
    <mergeCell ref="A182:J187"/>
    <mergeCell ref="A153:J153"/>
    <mergeCell ref="A154:J163"/>
    <mergeCell ref="A164:J164"/>
    <mergeCell ref="A165:J165"/>
    <mergeCell ref="A166:J170"/>
    <mergeCell ref="A171:J171"/>
    <mergeCell ref="A149:B149"/>
    <mergeCell ref="C149:J149"/>
    <mergeCell ref="A150:J150"/>
    <mergeCell ref="A151:C151"/>
    <mergeCell ref="F151:H151"/>
    <mergeCell ref="A152:J152"/>
    <mergeCell ref="A137:J137"/>
    <mergeCell ref="A146:J146"/>
    <mergeCell ref="A147:J147"/>
    <mergeCell ref="A148:J148"/>
    <mergeCell ref="A138:J139"/>
    <mergeCell ref="A140:J145"/>
    <mergeCell ref="A122:J122"/>
    <mergeCell ref="A123:J123"/>
    <mergeCell ref="A124:J128"/>
    <mergeCell ref="A129:J129"/>
    <mergeCell ref="A130:J130"/>
    <mergeCell ref="A108:J108"/>
    <mergeCell ref="A109:C109"/>
    <mergeCell ref="F109:H109"/>
    <mergeCell ref="A110:J110"/>
    <mergeCell ref="A111:J111"/>
    <mergeCell ref="A112:J121"/>
    <mergeCell ref="A104:J104"/>
    <mergeCell ref="A105:J105"/>
    <mergeCell ref="A106:J106"/>
    <mergeCell ref="A107:B107"/>
    <mergeCell ref="C107:J107"/>
    <mergeCell ref="A96:J97"/>
    <mergeCell ref="A98:J103"/>
    <mergeCell ref="A81:J81"/>
    <mergeCell ref="A82:J86"/>
    <mergeCell ref="A87:J87"/>
    <mergeCell ref="A88:J88"/>
    <mergeCell ref="A95:J95"/>
    <mergeCell ref="A67:C67"/>
    <mergeCell ref="F67:H67"/>
    <mergeCell ref="A68:J68"/>
    <mergeCell ref="A69:J69"/>
    <mergeCell ref="A70:J79"/>
    <mergeCell ref="A80:J80"/>
    <mergeCell ref="A62:J62"/>
    <mergeCell ref="A63:J63"/>
    <mergeCell ref="A64:J64"/>
    <mergeCell ref="A65:B65"/>
    <mergeCell ref="C65:J65"/>
    <mergeCell ref="A66:J66"/>
    <mergeCell ref="A36:J36"/>
    <mergeCell ref="A37:J37"/>
    <mergeCell ref="A46:J46"/>
    <mergeCell ref="A49:J61"/>
    <mergeCell ref="A47:J48"/>
    <mergeCell ref="A6:J6"/>
    <mergeCell ref="A7:J7"/>
    <mergeCell ref="A8:J27"/>
    <mergeCell ref="A28:J28"/>
    <mergeCell ref="A29:J29"/>
    <mergeCell ref="A30:J35"/>
    <mergeCell ref="A1:J1"/>
    <mergeCell ref="A2:J2"/>
    <mergeCell ref="A3:B3"/>
    <mergeCell ref="C3:J3"/>
    <mergeCell ref="A4:J4"/>
    <mergeCell ref="A5:C5"/>
    <mergeCell ref="F5:H5"/>
  </mergeCells>
  <pageMargins left="0.7" right="0.7" top="0.75" bottom="0.75" header="0.3" footer="0.3"/>
  <pageSetup scale="90" fitToHeight="0" orientation="portrait" r:id="rId1"/>
  <rowBreaks count="9" manualBreakCount="9">
    <brk id="62" max="9" man="1"/>
    <brk id="104" max="9" man="1"/>
    <brk id="146" max="9" man="1"/>
    <brk id="188" max="9" man="1"/>
    <brk id="230" max="9" man="1"/>
    <brk id="272" max="9" man="1"/>
    <brk id="314" max="9" man="1"/>
    <brk id="356" max="9" man="1"/>
    <brk id="39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I5 I403 I361 I319 I277 I235 I193 I151 I109 I67</xm:sqref>
        </x14:dataValidation>
        <x14:dataValidation type="list" allowBlank="1" showInputMessage="1" showErrorMessage="1" xr:uid="{A727BB90-7154-4FB0-ABB2-627F69A97E70}">
          <x14:formula1>
            <xm:f>List!$P$4:$P$7</xm:f>
          </x14:formula1>
          <xm:sqref>D5 D67 D109 D151 D193 D235 D277 D319 D361 D403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abSelected="1" zoomScale="80" zoomScaleNormal="80" workbookViewId="0">
      <selection activeCell="A11" sqref="A11:N14"/>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9.5" thickBot="1">
      <c r="A1" s="97" t="s">
        <v>65</v>
      </c>
      <c r="B1" s="98"/>
      <c r="C1" s="98"/>
      <c r="D1" s="278">
        <v>47136.78</v>
      </c>
      <c r="E1" s="279"/>
      <c r="F1" s="280"/>
      <c r="G1" s="99"/>
      <c r="H1" s="99"/>
      <c r="I1" s="6"/>
      <c r="J1" s="6"/>
      <c r="K1" s="100"/>
      <c r="L1" s="100"/>
      <c r="M1" s="100"/>
      <c r="N1" s="100"/>
      <c r="O1" s="100"/>
      <c r="P1" s="101"/>
      <c r="Q1" s="101"/>
      <c r="R1" s="101"/>
      <c r="S1" s="101"/>
      <c r="T1" s="101"/>
    </row>
    <row r="2" spans="1:21">
      <c r="A2" s="100"/>
      <c r="B2" s="102"/>
      <c r="C2" s="100"/>
      <c r="D2" s="100"/>
      <c r="E2" s="100"/>
      <c r="F2" s="100"/>
      <c r="G2" s="100"/>
      <c r="H2" s="100"/>
      <c r="I2" s="100"/>
      <c r="J2" s="100"/>
      <c r="K2" s="100"/>
      <c r="L2" s="100"/>
      <c r="M2" s="100"/>
      <c r="N2" s="100"/>
      <c r="O2" s="100"/>
      <c r="P2" s="101"/>
      <c r="Q2" s="101"/>
      <c r="R2" s="101"/>
      <c r="S2" s="101"/>
      <c r="T2" s="101"/>
    </row>
    <row r="3" spans="1:21" ht="18.75">
      <c r="A3" s="320" t="s">
        <v>66</v>
      </c>
      <c r="B3" s="321"/>
      <c r="C3" s="321"/>
      <c r="D3" s="321"/>
      <c r="E3" s="321"/>
      <c r="F3" s="321"/>
      <c r="G3" s="321"/>
      <c r="H3" s="321"/>
      <c r="I3" s="321"/>
      <c r="J3" s="321"/>
      <c r="K3" s="321"/>
      <c r="L3" s="321"/>
      <c r="M3" s="321"/>
      <c r="N3" s="322"/>
    </row>
    <row r="4" spans="1:21">
      <c r="A4" s="103" t="s">
        <v>67</v>
      </c>
      <c r="B4" s="103"/>
      <c r="C4" s="100"/>
      <c r="D4" s="100"/>
      <c r="E4" s="100"/>
      <c r="F4" s="100"/>
      <c r="G4" s="100"/>
      <c r="H4" s="103"/>
      <c r="I4" s="103"/>
      <c r="J4" s="103"/>
      <c r="K4" s="103"/>
      <c r="L4" s="100"/>
      <c r="M4" s="100"/>
      <c r="N4" s="100"/>
      <c r="O4" s="100"/>
      <c r="P4" s="100"/>
      <c r="Q4" s="100"/>
      <c r="R4" s="100"/>
      <c r="S4" s="100"/>
      <c r="T4" s="100"/>
    </row>
    <row r="5" spans="1:21" ht="15.75" thickBot="1">
      <c r="A5" s="103"/>
      <c r="B5" s="103"/>
      <c r="C5" s="100"/>
      <c r="D5" s="100"/>
      <c r="E5" s="104"/>
      <c r="F5" s="100"/>
      <c r="G5" s="100"/>
      <c r="H5" s="100"/>
      <c r="I5" s="100"/>
      <c r="J5" s="104"/>
      <c r="K5" s="100"/>
      <c r="L5" s="100"/>
      <c r="M5" s="100"/>
      <c r="N5" s="100"/>
      <c r="O5" s="100"/>
      <c r="P5" s="100"/>
      <c r="Q5" s="100"/>
      <c r="R5" s="100"/>
      <c r="S5" s="100"/>
      <c r="T5" s="100"/>
    </row>
    <row r="6" spans="1:21" ht="15.75" thickBot="1">
      <c r="A6" s="323" t="s">
        <v>68</v>
      </c>
      <c r="B6" s="324"/>
      <c r="C6" s="324"/>
      <c r="D6" s="324"/>
      <c r="E6" s="324"/>
      <c r="F6" s="324"/>
      <c r="G6" s="324"/>
      <c r="H6" s="324"/>
      <c r="I6" s="324"/>
      <c r="J6" s="2" t="s">
        <v>69</v>
      </c>
      <c r="K6" s="105"/>
      <c r="L6" s="100"/>
      <c r="M6" s="100"/>
      <c r="N6" s="100"/>
      <c r="O6" s="100"/>
      <c r="P6" s="100"/>
      <c r="Q6" s="100"/>
      <c r="R6" s="100"/>
      <c r="S6" s="100"/>
      <c r="T6" s="100"/>
    </row>
    <row r="7" spans="1:21" ht="15.75" thickBot="1">
      <c r="A7" s="103"/>
      <c r="B7" s="103"/>
      <c r="C7" s="103"/>
      <c r="D7" s="103"/>
      <c r="E7" s="102"/>
      <c r="F7" s="100"/>
      <c r="G7" s="104"/>
      <c r="H7" s="100"/>
      <c r="I7" s="100"/>
      <c r="J7" s="102"/>
      <c r="K7" s="100"/>
      <c r="L7" s="100"/>
      <c r="M7" s="100"/>
      <c r="N7" s="100"/>
      <c r="O7" s="100"/>
      <c r="P7" s="100"/>
      <c r="Q7" s="100"/>
      <c r="R7" s="100"/>
      <c r="S7" s="100"/>
      <c r="T7" s="100"/>
    </row>
    <row r="8" spans="1:21" ht="15.75" thickBot="1">
      <c r="A8" s="323" t="s">
        <v>70</v>
      </c>
      <c r="B8" s="324"/>
      <c r="C8" s="324"/>
      <c r="D8" s="324"/>
      <c r="E8" s="324"/>
      <c r="F8" s="324"/>
      <c r="G8" s="324"/>
      <c r="H8" s="324"/>
      <c r="I8" s="324"/>
      <c r="J8" s="324"/>
      <c r="K8" s="325"/>
      <c r="L8" s="96"/>
      <c r="M8" s="103"/>
      <c r="N8" s="103"/>
      <c r="O8" s="103"/>
      <c r="P8" s="100"/>
      <c r="Q8" s="100"/>
      <c r="R8" s="100"/>
      <c r="S8" s="100"/>
      <c r="T8" s="100"/>
    </row>
    <row r="9" spans="1:21">
      <c r="A9" s="103"/>
      <c r="B9" s="103"/>
      <c r="C9" s="103"/>
      <c r="D9" s="103"/>
      <c r="E9" s="100"/>
      <c r="F9" s="100"/>
      <c r="G9" s="102"/>
      <c r="H9" s="100"/>
      <c r="I9" s="100"/>
      <c r="J9" s="100"/>
      <c r="K9" s="100"/>
      <c r="L9" s="100"/>
      <c r="M9" s="100"/>
      <c r="N9" s="100"/>
      <c r="O9" s="100"/>
      <c r="P9" s="100"/>
      <c r="Q9" s="100"/>
      <c r="R9" s="100"/>
      <c r="S9" s="100"/>
      <c r="T9" s="100"/>
    </row>
    <row r="10" spans="1:21" ht="15.75" thickBot="1">
      <c r="A10" s="106" t="s">
        <v>71</v>
      </c>
      <c r="B10" s="106"/>
      <c r="C10" s="106"/>
      <c r="D10" s="106"/>
      <c r="E10" s="106"/>
      <c r="F10" s="106"/>
      <c r="G10" s="106"/>
      <c r="H10" s="104"/>
      <c r="I10" s="104"/>
      <c r="J10" s="104"/>
      <c r="K10" s="104"/>
      <c r="L10" s="104"/>
      <c r="M10" s="104"/>
      <c r="N10" s="104"/>
      <c r="O10" s="100"/>
      <c r="P10" s="100"/>
      <c r="Q10" s="100"/>
      <c r="R10" s="100"/>
      <c r="S10" s="100"/>
      <c r="T10" s="100"/>
    </row>
    <row r="11" spans="1:21">
      <c r="A11" s="261"/>
      <c r="B11" s="262"/>
      <c r="C11" s="262"/>
      <c r="D11" s="262"/>
      <c r="E11" s="262"/>
      <c r="F11" s="262"/>
      <c r="G11" s="262"/>
      <c r="H11" s="262"/>
      <c r="I11" s="262"/>
      <c r="J11" s="262"/>
      <c r="K11" s="262"/>
      <c r="L11" s="262"/>
      <c r="M11" s="262"/>
      <c r="N11" s="263"/>
      <c r="O11" s="107"/>
      <c r="P11" s="108"/>
      <c r="Q11" s="100"/>
      <c r="R11" s="100"/>
      <c r="S11" s="100"/>
      <c r="T11" s="100"/>
    </row>
    <row r="12" spans="1:21">
      <c r="A12" s="264"/>
      <c r="B12" s="265"/>
      <c r="C12" s="265"/>
      <c r="D12" s="265"/>
      <c r="E12" s="265"/>
      <c r="F12" s="265"/>
      <c r="G12" s="265"/>
      <c r="H12" s="265"/>
      <c r="I12" s="265"/>
      <c r="J12" s="265"/>
      <c r="K12" s="265"/>
      <c r="L12" s="265"/>
      <c r="M12" s="265"/>
      <c r="N12" s="266"/>
      <c r="O12" s="107"/>
      <c r="P12" s="108"/>
      <c r="Q12" s="100"/>
      <c r="R12" s="100"/>
      <c r="S12" s="100"/>
      <c r="T12" s="100"/>
    </row>
    <row r="13" spans="1:21">
      <c r="A13" s="264"/>
      <c r="B13" s="265"/>
      <c r="C13" s="265"/>
      <c r="D13" s="265"/>
      <c r="E13" s="265"/>
      <c r="F13" s="265"/>
      <c r="G13" s="265"/>
      <c r="H13" s="265"/>
      <c r="I13" s="265"/>
      <c r="J13" s="265"/>
      <c r="K13" s="265"/>
      <c r="L13" s="265"/>
      <c r="M13" s="265"/>
      <c r="N13" s="266"/>
      <c r="O13" s="107"/>
      <c r="P13" s="108"/>
      <c r="Q13" s="100"/>
      <c r="R13" s="100"/>
      <c r="S13" s="100"/>
      <c r="T13" s="100"/>
    </row>
    <row r="14" spans="1:21" ht="15.75" thickBot="1">
      <c r="A14" s="267"/>
      <c r="B14" s="268"/>
      <c r="C14" s="268"/>
      <c r="D14" s="268"/>
      <c r="E14" s="268"/>
      <c r="F14" s="268"/>
      <c r="G14" s="268"/>
      <c r="H14" s="268"/>
      <c r="I14" s="268"/>
      <c r="J14" s="268"/>
      <c r="K14" s="268"/>
      <c r="L14" s="268"/>
      <c r="M14" s="268"/>
      <c r="N14" s="269"/>
      <c r="O14" s="107"/>
      <c r="P14" s="108"/>
      <c r="Q14" s="100"/>
      <c r="R14" s="100"/>
      <c r="S14" s="100"/>
      <c r="T14" s="100"/>
    </row>
    <row r="15" spans="1:21">
      <c r="A15" s="109"/>
      <c r="B15" s="109"/>
      <c r="C15" s="109"/>
      <c r="D15" s="109"/>
      <c r="E15" s="109"/>
      <c r="F15" s="109"/>
      <c r="G15" s="109"/>
      <c r="H15" s="109"/>
      <c r="I15" s="109"/>
      <c r="J15" s="109"/>
      <c r="K15" s="109"/>
      <c r="L15" s="109"/>
      <c r="M15" s="109"/>
      <c r="N15" s="109"/>
      <c r="O15" s="108"/>
      <c r="P15" s="108"/>
      <c r="Q15" s="100"/>
      <c r="R15" s="100"/>
      <c r="S15" s="100"/>
      <c r="T15" s="100"/>
    </row>
    <row r="16" spans="1:21" ht="23.25">
      <c r="A16" s="326" t="s">
        <v>72</v>
      </c>
      <c r="B16" s="327"/>
      <c r="C16" s="327"/>
      <c r="D16" s="327"/>
      <c r="E16" s="327"/>
      <c r="F16" s="327"/>
      <c r="G16" s="327"/>
      <c r="H16" s="327"/>
      <c r="I16" s="327"/>
      <c r="J16" s="327"/>
      <c r="K16" s="327"/>
      <c r="L16" s="327"/>
      <c r="M16" s="327"/>
      <c r="N16" s="327"/>
      <c r="O16" s="327"/>
      <c r="P16" s="327"/>
      <c r="Q16" s="327"/>
      <c r="R16" s="327"/>
      <c r="S16" s="327"/>
      <c r="T16" s="327"/>
      <c r="U16" s="328"/>
    </row>
    <row r="17" spans="1:22" ht="15.75">
      <c r="A17" s="258" t="s">
        <v>73</v>
      </c>
      <c r="B17" s="258"/>
      <c r="C17" s="258"/>
      <c r="D17" s="258"/>
      <c r="E17" s="258"/>
      <c r="F17" s="258"/>
      <c r="G17" s="258"/>
      <c r="H17" s="258"/>
      <c r="I17" s="258"/>
      <c r="J17" s="258"/>
      <c r="K17" s="258"/>
      <c r="L17" s="258"/>
      <c r="M17" s="258"/>
      <c r="N17" s="110" t="s">
        <v>74</v>
      </c>
      <c r="O17" s="111" t="s">
        <v>75</v>
      </c>
      <c r="P17" s="110" t="s">
        <v>76</v>
      </c>
      <c r="Q17" s="111" t="s">
        <v>77</v>
      </c>
      <c r="R17" s="110" t="s">
        <v>76</v>
      </c>
      <c r="S17" s="111" t="s">
        <v>78</v>
      </c>
      <c r="T17" s="112" t="s">
        <v>76</v>
      </c>
      <c r="U17" s="112" t="s">
        <v>79</v>
      </c>
      <c r="V17" s="6"/>
    </row>
    <row r="18" spans="1:22">
      <c r="A18" s="113" t="s">
        <v>80</v>
      </c>
      <c r="B18" s="270" t="s">
        <v>81</v>
      </c>
      <c r="C18" s="270"/>
      <c r="D18" s="270"/>
      <c r="E18" s="270"/>
      <c r="F18" s="270"/>
      <c r="G18" s="270"/>
      <c r="H18" s="270"/>
      <c r="I18" s="270"/>
      <c r="J18" s="270"/>
      <c r="K18" s="270"/>
      <c r="L18" s="270"/>
      <c r="M18" s="270"/>
      <c r="N18" s="114" t="s">
        <v>82</v>
      </c>
      <c r="O18" s="115" t="s">
        <v>82</v>
      </c>
      <c r="P18" s="114"/>
      <c r="Q18" s="115" t="s">
        <v>82</v>
      </c>
      <c r="R18" s="116"/>
      <c r="S18" s="115" t="s">
        <v>82</v>
      </c>
      <c r="T18" s="117"/>
      <c r="U18" s="118" t="s">
        <v>82</v>
      </c>
      <c r="V18" s="6"/>
    </row>
    <row r="19" spans="1:22">
      <c r="A19" s="91">
        <v>1</v>
      </c>
      <c r="B19" s="259" t="s">
        <v>83</v>
      </c>
      <c r="C19" s="259"/>
      <c r="D19" s="259"/>
      <c r="E19" s="259"/>
      <c r="F19" s="259"/>
      <c r="G19" s="259"/>
      <c r="H19" s="259"/>
      <c r="I19" s="259"/>
      <c r="J19" s="259"/>
      <c r="K19" s="259"/>
      <c r="L19" s="259"/>
      <c r="M19" s="260"/>
      <c r="N19" s="92">
        <v>31631.5</v>
      </c>
      <c r="O19" s="93"/>
      <c r="P19" s="94"/>
      <c r="Q19" s="93"/>
      <c r="R19" s="95"/>
      <c r="S19" s="93"/>
      <c r="T19" s="91"/>
      <c r="U19" s="119">
        <f>N19+O19+Q19+S19</f>
        <v>31631.5</v>
      </c>
      <c r="V19" s="6"/>
    </row>
    <row r="20" spans="1:22">
      <c r="A20" s="91"/>
      <c r="B20" s="259"/>
      <c r="C20" s="259"/>
      <c r="D20" s="259"/>
      <c r="E20" s="259"/>
      <c r="F20" s="259"/>
      <c r="G20" s="259"/>
      <c r="H20" s="259"/>
      <c r="I20" s="259"/>
      <c r="J20" s="259"/>
      <c r="K20" s="259"/>
      <c r="L20" s="259"/>
      <c r="M20" s="260"/>
      <c r="N20" s="92"/>
      <c r="O20" s="93"/>
      <c r="P20" s="94"/>
      <c r="Q20" s="93"/>
      <c r="R20" s="95"/>
      <c r="S20" s="93"/>
      <c r="T20" s="91"/>
      <c r="U20" s="119">
        <f t="shared" ref="U20:U28" si="0">N20+O20+Q20+S20</f>
        <v>0</v>
      </c>
      <c r="V20" s="6"/>
    </row>
    <row r="21" spans="1:22">
      <c r="A21" s="91"/>
      <c r="B21" s="259"/>
      <c r="C21" s="259"/>
      <c r="D21" s="259"/>
      <c r="E21" s="259"/>
      <c r="F21" s="259"/>
      <c r="G21" s="259"/>
      <c r="H21" s="259"/>
      <c r="I21" s="259"/>
      <c r="J21" s="259"/>
      <c r="K21" s="259"/>
      <c r="L21" s="259"/>
      <c r="M21" s="260"/>
      <c r="N21" s="92"/>
      <c r="O21" s="93"/>
      <c r="P21" s="94"/>
      <c r="Q21" s="93"/>
      <c r="R21" s="95"/>
      <c r="S21" s="93"/>
      <c r="T21" s="91"/>
      <c r="U21" s="119">
        <f t="shared" si="0"/>
        <v>0</v>
      </c>
      <c r="V21" s="6"/>
    </row>
    <row r="22" spans="1:22">
      <c r="A22" s="91"/>
      <c r="B22" s="259"/>
      <c r="C22" s="259"/>
      <c r="D22" s="259"/>
      <c r="E22" s="259"/>
      <c r="F22" s="259"/>
      <c r="G22" s="259"/>
      <c r="H22" s="259"/>
      <c r="I22" s="259"/>
      <c r="J22" s="259"/>
      <c r="K22" s="259"/>
      <c r="L22" s="259"/>
      <c r="M22" s="260"/>
      <c r="N22" s="92"/>
      <c r="O22" s="93"/>
      <c r="P22" s="94"/>
      <c r="Q22" s="93"/>
      <c r="R22" s="95"/>
      <c r="S22" s="93"/>
      <c r="T22" s="91"/>
      <c r="U22" s="119">
        <f t="shared" si="0"/>
        <v>0</v>
      </c>
      <c r="V22" s="6"/>
    </row>
    <row r="23" spans="1:22">
      <c r="A23" s="91"/>
      <c r="B23" s="259"/>
      <c r="C23" s="259"/>
      <c r="D23" s="259"/>
      <c r="E23" s="259"/>
      <c r="F23" s="259"/>
      <c r="G23" s="259"/>
      <c r="H23" s="259"/>
      <c r="I23" s="259"/>
      <c r="J23" s="259"/>
      <c r="K23" s="259"/>
      <c r="L23" s="259"/>
      <c r="M23" s="260"/>
      <c r="N23" s="92"/>
      <c r="O23" s="93"/>
      <c r="P23" s="94"/>
      <c r="Q23" s="93"/>
      <c r="R23" s="95"/>
      <c r="S23" s="93"/>
      <c r="T23" s="91"/>
      <c r="U23" s="119">
        <f t="shared" si="0"/>
        <v>0</v>
      </c>
      <c r="V23" s="6"/>
    </row>
    <row r="24" spans="1:22">
      <c r="A24" s="91"/>
      <c r="B24" s="259"/>
      <c r="C24" s="259"/>
      <c r="D24" s="259"/>
      <c r="E24" s="259"/>
      <c r="F24" s="259"/>
      <c r="G24" s="259"/>
      <c r="H24" s="259"/>
      <c r="I24" s="259"/>
      <c r="J24" s="259"/>
      <c r="K24" s="259"/>
      <c r="L24" s="259"/>
      <c r="M24" s="260"/>
      <c r="N24" s="92"/>
      <c r="O24" s="93"/>
      <c r="P24" s="94"/>
      <c r="Q24" s="93"/>
      <c r="R24" s="95"/>
      <c r="S24" s="93"/>
      <c r="T24" s="91"/>
      <c r="U24" s="119">
        <f t="shared" si="0"/>
        <v>0</v>
      </c>
      <c r="V24" s="6"/>
    </row>
    <row r="25" spans="1:22">
      <c r="A25" s="91"/>
      <c r="B25" s="259"/>
      <c r="C25" s="259"/>
      <c r="D25" s="259"/>
      <c r="E25" s="259"/>
      <c r="F25" s="259"/>
      <c r="G25" s="259"/>
      <c r="H25" s="259"/>
      <c r="I25" s="259"/>
      <c r="J25" s="259"/>
      <c r="K25" s="259"/>
      <c r="L25" s="259"/>
      <c r="M25" s="260"/>
      <c r="N25" s="92"/>
      <c r="O25" s="93"/>
      <c r="P25" s="94"/>
      <c r="Q25" s="93"/>
      <c r="R25" s="95"/>
      <c r="S25" s="93"/>
      <c r="T25" s="91"/>
      <c r="U25" s="119">
        <f t="shared" si="0"/>
        <v>0</v>
      </c>
      <c r="V25" s="6"/>
    </row>
    <row r="26" spans="1:22">
      <c r="A26" s="91"/>
      <c r="B26" s="259"/>
      <c r="C26" s="259"/>
      <c r="D26" s="259"/>
      <c r="E26" s="259"/>
      <c r="F26" s="259"/>
      <c r="G26" s="259"/>
      <c r="H26" s="259"/>
      <c r="I26" s="259"/>
      <c r="J26" s="259"/>
      <c r="K26" s="259"/>
      <c r="L26" s="259"/>
      <c r="M26" s="260"/>
      <c r="N26" s="92"/>
      <c r="O26" s="93"/>
      <c r="P26" s="94"/>
      <c r="Q26" s="93"/>
      <c r="R26" s="95"/>
      <c r="S26" s="93"/>
      <c r="T26" s="91"/>
      <c r="U26" s="119">
        <f t="shared" si="0"/>
        <v>0</v>
      </c>
      <c r="V26" s="6"/>
    </row>
    <row r="27" spans="1:22">
      <c r="A27" s="91"/>
      <c r="B27" s="259"/>
      <c r="C27" s="259"/>
      <c r="D27" s="259"/>
      <c r="E27" s="259"/>
      <c r="F27" s="259"/>
      <c r="G27" s="259"/>
      <c r="H27" s="259"/>
      <c r="I27" s="259"/>
      <c r="J27" s="259"/>
      <c r="K27" s="259"/>
      <c r="L27" s="259"/>
      <c r="M27" s="260"/>
      <c r="N27" s="92"/>
      <c r="O27" s="93"/>
      <c r="P27" s="94"/>
      <c r="Q27" s="93"/>
      <c r="R27" s="95"/>
      <c r="S27" s="93"/>
      <c r="T27" s="91"/>
      <c r="U27" s="119">
        <f t="shared" si="0"/>
        <v>0</v>
      </c>
      <c r="V27" s="6"/>
    </row>
    <row r="28" spans="1:22">
      <c r="A28" s="91"/>
      <c r="B28" s="259"/>
      <c r="C28" s="259"/>
      <c r="D28" s="259"/>
      <c r="E28" s="259"/>
      <c r="F28" s="259"/>
      <c r="G28" s="259"/>
      <c r="H28" s="259"/>
      <c r="I28" s="259"/>
      <c r="J28" s="259"/>
      <c r="K28" s="259"/>
      <c r="L28" s="259"/>
      <c r="M28" s="260"/>
      <c r="N28" s="92"/>
      <c r="O28" s="93"/>
      <c r="P28" s="94"/>
      <c r="Q28" s="93"/>
      <c r="R28" s="95"/>
      <c r="S28" s="93"/>
      <c r="T28" s="91"/>
      <c r="U28" s="119">
        <f t="shared" si="0"/>
        <v>0</v>
      </c>
      <c r="V28" s="6"/>
    </row>
    <row r="29" spans="1:22">
      <c r="A29" s="120"/>
      <c r="B29" s="120"/>
      <c r="C29" s="120"/>
      <c r="D29" s="120"/>
      <c r="E29" s="120"/>
      <c r="F29" s="120"/>
      <c r="G29" s="120"/>
      <c r="H29" s="121"/>
      <c r="I29" s="121"/>
      <c r="J29" s="121"/>
      <c r="K29" s="121"/>
      <c r="L29" s="120"/>
      <c r="M29" s="122" t="s">
        <v>84</v>
      </c>
      <c r="N29" s="123">
        <f>SUM(N19:N28)</f>
        <v>31631.5</v>
      </c>
      <c r="O29" s="124">
        <f>SUM(O19:O28)</f>
        <v>0</v>
      </c>
      <c r="P29" s="125"/>
      <c r="Q29" s="126">
        <f>SUM(Q19:Q28)</f>
        <v>0</v>
      </c>
      <c r="R29" s="127"/>
      <c r="S29" s="126">
        <f>SUM(S19:S28)</f>
        <v>0</v>
      </c>
      <c r="T29" s="127"/>
      <c r="U29" s="126">
        <f>SUM(U19:U28)</f>
        <v>31631.5</v>
      </c>
      <c r="V29" s="6"/>
    </row>
    <row r="30" spans="1:22">
      <c r="A30" s="104"/>
      <c r="B30" s="104"/>
      <c r="C30" s="104"/>
      <c r="D30" s="104"/>
      <c r="E30" s="104"/>
      <c r="F30" s="104"/>
      <c r="G30" s="104"/>
      <c r="H30" s="104"/>
      <c r="I30" s="104"/>
      <c r="J30" s="104"/>
      <c r="K30" s="104"/>
      <c r="L30" s="104"/>
      <c r="M30" s="104"/>
      <c r="N30" s="128"/>
      <c r="O30" s="128"/>
      <c r="P30" s="129"/>
      <c r="Q30" s="130"/>
      <c r="R30" s="129"/>
      <c r="S30" s="130"/>
      <c r="T30" s="129"/>
      <c r="U30" s="128"/>
    </row>
    <row r="31" spans="1:22" ht="15.75">
      <c r="A31" s="258" t="s">
        <v>85</v>
      </c>
      <c r="B31" s="258"/>
      <c r="C31" s="258"/>
      <c r="D31" s="258"/>
      <c r="E31" s="258"/>
      <c r="F31" s="258"/>
      <c r="G31" s="258"/>
      <c r="H31" s="258"/>
      <c r="I31" s="258"/>
      <c r="J31" s="258"/>
      <c r="K31" s="258"/>
      <c r="L31" s="258"/>
      <c r="M31" s="258"/>
      <c r="N31" s="110" t="s">
        <v>74</v>
      </c>
      <c r="O31" s="111" t="s">
        <v>75</v>
      </c>
      <c r="P31" s="110" t="s">
        <v>76</v>
      </c>
      <c r="Q31" s="111" t="s">
        <v>77</v>
      </c>
      <c r="R31" s="110" t="s">
        <v>76</v>
      </c>
      <c r="S31" s="111" t="s">
        <v>78</v>
      </c>
      <c r="T31" s="112" t="s">
        <v>76</v>
      </c>
      <c r="U31" s="112" t="s">
        <v>79</v>
      </c>
      <c r="V31" s="6"/>
    </row>
    <row r="32" spans="1:22">
      <c r="A32" s="113" t="s">
        <v>80</v>
      </c>
      <c r="B32" s="270" t="s">
        <v>81</v>
      </c>
      <c r="C32" s="270"/>
      <c r="D32" s="270"/>
      <c r="E32" s="270"/>
      <c r="F32" s="270"/>
      <c r="G32" s="270"/>
      <c r="H32" s="270"/>
      <c r="I32" s="270"/>
      <c r="J32" s="270"/>
      <c r="K32" s="270"/>
      <c r="L32" s="270"/>
      <c r="M32" s="270"/>
      <c r="N32" s="114" t="s">
        <v>82</v>
      </c>
      <c r="O32" s="115" t="s">
        <v>82</v>
      </c>
      <c r="P32" s="114"/>
      <c r="Q32" s="115" t="s">
        <v>82</v>
      </c>
      <c r="R32" s="116"/>
      <c r="S32" s="115" t="s">
        <v>82</v>
      </c>
      <c r="T32" s="117"/>
      <c r="U32" s="118" t="s">
        <v>82</v>
      </c>
      <c r="V32" s="6"/>
    </row>
    <row r="33" spans="1:22">
      <c r="A33" s="91"/>
      <c r="B33" s="259"/>
      <c r="C33" s="259"/>
      <c r="D33" s="259"/>
      <c r="E33" s="259"/>
      <c r="F33" s="259"/>
      <c r="G33" s="259"/>
      <c r="H33" s="259"/>
      <c r="I33" s="259"/>
      <c r="J33" s="259"/>
      <c r="K33" s="259"/>
      <c r="L33" s="259"/>
      <c r="M33" s="260"/>
      <c r="N33" s="92"/>
      <c r="O33" s="93"/>
      <c r="P33" s="94"/>
      <c r="Q33" s="93"/>
      <c r="R33" s="95"/>
      <c r="S33" s="93"/>
      <c r="T33" s="91"/>
      <c r="U33" s="119">
        <f t="shared" ref="U33:U42" si="1">N33+O33+Q33+S33</f>
        <v>0</v>
      </c>
      <c r="V33" s="6"/>
    </row>
    <row r="34" spans="1:22">
      <c r="A34" s="91"/>
      <c r="B34" s="259"/>
      <c r="C34" s="259"/>
      <c r="D34" s="259"/>
      <c r="E34" s="259"/>
      <c r="F34" s="259"/>
      <c r="G34" s="259"/>
      <c r="H34" s="259"/>
      <c r="I34" s="259"/>
      <c r="J34" s="259"/>
      <c r="K34" s="259"/>
      <c r="L34" s="259"/>
      <c r="M34" s="260"/>
      <c r="N34" s="92"/>
      <c r="O34" s="93"/>
      <c r="P34" s="94"/>
      <c r="Q34" s="93"/>
      <c r="R34" s="95"/>
      <c r="S34" s="93"/>
      <c r="T34" s="91"/>
      <c r="U34" s="119">
        <f t="shared" si="1"/>
        <v>0</v>
      </c>
      <c r="V34" s="6"/>
    </row>
    <row r="35" spans="1:22">
      <c r="A35" s="91"/>
      <c r="B35" s="259"/>
      <c r="C35" s="259"/>
      <c r="D35" s="259"/>
      <c r="E35" s="259"/>
      <c r="F35" s="259"/>
      <c r="G35" s="259"/>
      <c r="H35" s="259"/>
      <c r="I35" s="259"/>
      <c r="J35" s="259"/>
      <c r="K35" s="259"/>
      <c r="L35" s="259"/>
      <c r="M35" s="260"/>
      <c r="N35" s="92"/>
      <c r="O35" s="93"/>
      <c r="P35" s="94"/>
      <c r="Q35" s="93"/>
      <c r="R35" s="95"/>
      <c r="S35" s="93"/>
      <c r="T35" s="91"/>
      <c r="U35" s="119">
        <f t="shared" si="1"/>
        <v>0</v>
      </c>
      <c r="V35" s="6"/>
    </row>
    <row r="36" spans="1:22">
      <c r="A36" s="91"/>
      <c r="B36" s="259"/>
      <c r="C36" s="259"/>
      <c r="D36" s="259"/>
      <c r="E36" s="259"/>
      <c r="F36" s="259"/>
      <c r="G36" s="259"/>
      <c r="H36" s="259"/>
      <c r="I36" s="259"/>
      <c r="J36" s="259"/>
      <c r="K36" s="259"/>
      <c r="L36" s="259"/>
      <c r="M36" s="260"/>
      <c r="N36" s="92"/>
      <c r="O36" s="93"/>
      <c r="P36" s="94"/>
      <c r="Q36" s="93"/>
      <c r="R36" s="95"/>
      <c r="S36" s="93"/>
      <c r="T36" s="91"/>
      <c r="U36" s="119">
        <f t="shared" si="1"/>
        <v>0</v>
      </c>
      <c r="V36" s="6"/>
    </row>
    <row r="37" spans="1:22">
      <c r="A37" s="91"/>
      <c r="B37" s="259"/>
      <c r="C37" s="259"/>
      <c r="D37" s="259"/>
      <c r="E37" s="259"/>
      <c r="F37" s="259"/>
      <c r="G37" s="259"/>
      <c r="H37" s="259"/>
      <c r="I37" s="259"/>
      <c r="J37" s="259"/>
      <c r="K37" s="259"/>
      <c r="L37" s="259"/>
      <c r="M37" s="260"/>
      <c r="N37" s="92"/>
      <c r="O37" s="93"/>
      <c r="P37" s="94"/>
      <c r="Q37" s="93"/>
      <c r="R37" s="95"/>
      <c r="S37" s="93"/>
      <c r="T37" s="91"/>
      <c r="U37" s="119">
        <f t="shared" si="1"/>
        <v>0</v>
      </c>
      <c r="V37" s="6"/>
    </row>
    <row r="38" spans="1:22">
      <c r="A38" s="91"/>
      <c r="B38" s="259"/>
      <c r="C38" s="259"/>
      <c r="D38" s="259"/>
      <c r="E38" s="259"/>
      <c r="F38" s="259"/>
      <c r="G38" s="259"/>
      <c r="H38" s="259"/>
      <c r="I38" s="259"/>
      <c r="J38" s="259"/>
      <c r="K38" s="259"/>
      <c r="L38" s="259"/>
      <c r="M38" s="260"/>
      <c r="N38" s="92"/>
      <c r="O38" s="93"/>
      <c r="P38" s="94"/>
      <c r="Q38" s="93"/>
      <c r="R38" s="95"/>
      <c r="S38" s="93"/>
      <c r="T38" s="91"/>
      <c r="U38" s="119">
        <f t="shared" si="1"/>
        <v>0</v>
      </c>
      <c r="V38" s="6"/>
    </row>
    <row r="39" spans="1:22">
      <c r="A39" s="91"/>
      <c r="B39" s="259"/>
      <c r="C39" s="259"/>
      <c r="D39" s="259"/>
      <c r="E39" s="259"/>
      <c r="F39" s="259"/>
      <c r="G39" s="259"/>
      <c r="H39" s="259"/>
      <c r="I39" s="259"/>
      <c r="J39" s="259"/>
      <c r="K39" s="259"/>
      <c r="L39" s="259"/>
      <c r="M39" s="260"/>
      <c r="N39" s="92"/>
      <c r="O39" s="93"/>
      <c r="P39" s="94"/>
      <c r="Q39" s="93"/>
      <c r="R39" s="95"/>
      <c r="S39" s="93"/>
      <c r="T39" s="91"/>
      <c r="U39" s="119">
        <f t="shared" si="1"/>
        <v>0</v>
      </c>
      <c r="V39" s="6"/>
    </row>
    <row r="40" spans="1:22">
      <c r="A40" s="91"/>
      <c r="B40" s="259"/>
      <c r="C40" s="259"/>
      <c r="D40" s="259"/>
      <c r="E40" s="259"/>
      <c r="F40" s="259"/>
      <c r="G40" s="259"/>
      <c r="H40" s="259"/>
      <c r="I40" s="259"/>
      <c r="J40" s="259"/>
      <c r="K40" s="259"/>
      <c r="L40" s="259"/>
      <c r="M40" s="260"/>
      <c r="N40" s="92"/>
      <c r="O40" s="93"/>
      <c r="P40" s="94"/>
      <c r="Q40" s="93"/>
      <c r="R40" s="95"/>
      <c r="S40" s="93"/>
      <c r="T40" s="91"/>
      <c r="U40" s="119">
        <f t="shared" si="1"/>
        <v>0</v>
      </c>
      <c r="V40" s="6"/>
    </row>
    <row r="41" spans="1:22">
      <c r="A41" s="91"/>
      <c r="B41" s="259"/>
      <c r="C41" s="259"/>
      <c r="D41" s="259"/>
      <c r="E41" s="259"/>
      <c r="F41" s="259"/>
      <c r="G41" s="259"/>
      <c r="H41" s="259"/>
      <c r="I41" s="259"/>
      <c r="J41" s="259"/>
      <c r="K41" s="259"/>
      <c r="L41" s="259"/>
      <c r="M41" s="260"/>
      <c r="N41" s="92"/>
      <c r="O41" s="93"/>
      <c r="P41" s="94"/>
      <c r="Q41" s="93"/>
      <c r="R41" s="95"/>
      <c r="S41" s="93"/>
      <c r="T41" s="91"/>
      <c r="U41" s="119">
        <f t="shared" si="1"/>
        <v>0</v>
      </c>
      <c r="V41" s="6"/>
    </row>
    <row r="42" spans="1:22">
      <c r="A42" s="91"/>
      <c r="B42" s="259"/>
      <c r="C42" s="259"/>
      <c r="D42" s="259"/>
      <c r="E42" s="259"/>
      <c r="F42" s="259"/>
      <c r="G42" s="259"/>
      <c r="H42" s="259"/>
      <c r="I42" s="259"/>
      <c r="J42" s="259"/>
      <c r="K42" s="259"/>
      <c r="L42" s="259"/>
      <c r="M42" s="260"/>
      <c r="N42" s="92"/>
      <c r="O42" s="93"/>
      <c r="P42" s="94"/>
      <c r="Q42" s="93"/>
      <c r="R42" s="95"/>
      <c r="S42" s="93"/>
      <c r="T42" s="91"/>
      <c r="U42" s="119">
        <f t="shared" si="1"/>
        <v>0</v>
      </c>
      <c r="V42" s="6"/>
    </row>
    <row r="43" spans="1:22">
      <c r="A43" s="120"/>
      <c r="B43" s="120"/>
      <c r="C43" s="120"/>
      <c r="D43" s="120"/>
      <c r="E43" s="120"/>
      <c r="F43" s="120"/>
      <c r="G43" s="120"/>
      <c r="H43" s="121"/>
      <c r="I43" s="121"/>
      <c r="J43" s="121"/>
      <c r="K43" s="121"/>
      <c r="L43" s="120"/>
      <c r="M43" s="122" t="s">
        <v>86</v>
      </c>
      <c r="N43" s="123">
        <f>SUM(N33:N42)</f>
        <v>0</v>
      </c>
      <c r="O43" s="124">
        <f>SUM(O33:O42)</f>
        <v>0</v>
      </c>
      <c r="P43" s="125"/>
      <c r="Q43" s="126">
        <f>SUM(Q33:Q42)</f>
        <v>0</v>
      </c>
      <c r="R43" s="127"/>
      <c r="S43" s="126">
        <f>SUM(S33:S42)</f>
        <v>0</v>
      </c>
      <c r="T43" s="127"/>
      <c r="U43" s="126">
        <f>SUM(U33:U42)</f>
        <v>0</v>
      </c>
      <c r="V43" s="6"/>
    </row>
    <row r="44" spans="1:22">
      <c r="A44" s="104"/>
      <c r="B44" s="104"/>
      <c r="C44" s="104"/>
      <c r="D44" s="104"/>
      <c r="E44" s="104"/>
      <c r="F44" s="104"/>
      <c r="G44" s="104"/>
      <c r="H44" s="104"/>
      <c r="I44" s="104"/>
      <c r="J44" s="104"/>
      <c r="K44" s="104"/>
      <c r="L44" s="104"/>
      <c r="M44" s="104"/>
      <c r="N44" s="128"/>
      <c r="O44" s="128"/>
      <c r="P44" s="129"/>
      <c r="Q44" s="130"/>
      <c r="R44" s="129"/>
      <c r="S44" s="130"/>
      <c r="T44" s="129"/>
      <c r="U44" s="128"/>
    </row>
    <row r="45" spans="1:22" ht="15.75">
      <c r="A45" s="258" t="s">
        <v>87</v>
      </c>
      <c r="B45" s="258"/>
      <c r="C45" s="258"/>
      <c r="D45" s="258"/>
      <c r="E45" s="258"/>
      <c r="F45" s="258"/>
      <c r="G45" s="258"/>
      <c r="H45" s="258"/>
      <c r="I45" s="258"/>
      <c r="J45" s="258"/>
      <c r="K45" s="258"/>
      <c r="L45" s="258"/>
      <c r="M45" s="258"/>
      <c r="N45" s="110" t="s">
        <v>74</v>
      </c>
      <c r="O45" s="111" t="s">
        <v>75</v>
      </c>
      <c r="P45" s="110" t="s">
        <v>76</v>
      </c>
      <c r="Q45" s="111" t="s">
        <v>77</v>
      </c>
      <c r="R45" s="110" t="s">
        <v>76</v>
      </c>
      <c r="S45" s="111" t="s">
        <v>78</v>
      </c>
      <c r="T45" s="112" t="s">
        <v>76</v>
      </c>
      <c r="U45" s="112" t="s">
        <v>79</v>
      </c>
      <c r="V45" s="6"/>
    </row>
    <row r="46" spans="1:22" ht="30" customHeight="1">
      <c r="A46" s="113" t="s">
        <v>80</v>
      </c>
      <c r="B46" s="270" t="s">
        <v>81</v>
      </c>
      <c r="C46" s="270"/>
      <c r="D46" s="270"/>
      <c r="E46" s="270"/>
      <c r="F46" s="270"/>
      <c r="G46" s="270"/>
      <c r="H46" s="270"/>
      <c r="I46" s="270"/>
      <c r="J46" s="270"/>
      <c r="K46" s="270"/>
      <c r="L46" s="270"/>
      <c r="M46" s="270"/>
      <c r="N46" s="114" t="s">
        <v>82</v>
      </c>
      <c r="O46" s="115" t="s">
        <v>82</v>
      </c>
      <c r="P46" s="114"/>
      <c r="Q46" s="115" t="s">
        <v>82</v>
      </c>
      <c r="R46" s="116"/>
      <c r="S46" s="115" t="s">
        <v>82</v>
      </c>
      <c r="T46" s="117"/>
      <c r="U46" s="118" t="s">
        <v>82</v>
      </c>
      <c r="V46" s="6"/>
    </row>
    <row r="47" spans="1:22">
      <c r="A47" s="91">
        <v>1</v>
      </c>
      <c r="B47" s="259" t="s">
        <v>88</v>
      </c>
      <c r="C47" s="259"/>
      <c r="D47" s="259"/>
      <c r="E47" s="259"/>
      <c r="F47" s="259"/>
      <c r="G47" s="259"/>
      <c r="H47" s="259"/>
      <c r="I47" s="259"/>
      <c r="J47" s="259"/>
      <c r="K47" s="259"/>
      <c r="L47" s="259"/>
      <c r="M47" s="259"/>
      <c r="N47" s="92">
        <v>15505.28</v>
      </c>
      <c r="O47" s="93"/>
      <c r="P47" s="94"/>
      <c r="Q47" s="93"/>
      <c r="R47" s="95"/>
      <c r="S47" s="93"/>
      <c r="T47" s="91"/>
      <c r="U47" s="119">
        <f t="shared" ref="U47:U56" si="2">N47+O47+Q47+S47</f>
        <v>15505.28</v>
      </c>
      <c r="V47" s="6"/>
    </row>
    <row r="48" spans="1:22">
      <c r="A48" s="91"/>
      <c r="B48" s="259" t="s">
        <v>89</v>
      </c>
      <c r="C48" s="259"/>
      <c r="D48" s="259"/>
      <c r="E48" s="259"/>
      <c r="F48" s="259"/>
      <c r="G48" s="259"/>
      <c r="H48" s="259"/>
      <c r="I48" s="259"/>
      <c r="J48" s="259"/>
      <c r="K48" s="259"/>
      <c r="L48" s="259"/>
      <c r="M48" s="259"/>
      <c r="N48" s="92"/>
      <c r="O48" s="93"/>
      <c r="P48" s="94"/>
      <c r="Q48" s="93"/>
      <c r="R48" s="95"/>
      <c r="S48" s="93"/>
      <c r="T48" s="91"/>
      <c r="U48" s="119">
        <f t="shared" si="2"/>
        <v>0</v>
      </c>
      <c r="V48" s="6"/>
    </row>
    <row r="49" spans="1:22">
      <c r="A49" s="91"/>
      <c r="B49" s="259" t="s">
        <v>90</v>
      </c>
      <c r="C49" s="259"/>
      <c r="D49" s="259"/>
      <c r="E49" s="259"/>
      <c r="F49" s="259"/>
      <c r="G49" s="259"/>
      <c r="H49" s="259"/>
      <c r="I49" s="259"/>
      <c r="J49" s="259"/>
      <c r="K49" s="259"/>
      <c r="L49" s="259"/>
      <c r="M49" s="259"/>
      <c r="N49" s="92"/>
      <c r="O49" s="93"/>
      <c r="P49" s="94"/>
      <c r="Q49" s="93"/>
      <c r="R49" s="95"/>
      <c r="S49" s="93"/>
      <c r="T49" s="91"/>
      <c r="U49" s="119">
        <f t="shared" si="2"/>
        <v>0</v>
      </c>
      <c r="V49" s="6"/>
    </row>
    <row r="50" spans="1:22">
      <c r="A50" s="91"/>
      <c r="B50" s="259" t="s">
        <v>91</v>
      </c>
      <c r="C50" s="259"/>
      <c r="D50" s="259"/>
      <c r="E50" s="259"/>
      <c r="F50" s="259"/>
      <c r="G50" s="259"/>
      <c r="H50" s="259"/>
      <c r="I50" s="259"/>
      <c r="J50" s="259"/>
      <c r="K50" s="259"/>
      <c r="L50" s="259"/>
      <c r="M50" s="259"/>
      <c r="N50" s="92"/>
      <c r="O50" s="93"/>
      <c r="P50" s="94"/>
      <c r="Q50" s="93"/>
      <c r="R50" s="95"/>
      <c r="S50" s="93"/>
      <c r="T50" s="91"/>
      <c r="U50" s="119">
        <f t="shared" si="2"/>
        <v>0</v>
      </c>
      <c r="V50" s="6"/>
    </row>
    <row r="51" spans="1:22">
      <c r="A51" s="91"/>
      <c r="B51" s="259" t="s">
        <v>92</v>
      </c>
      <c r="C51" s="259"/>
      <c r="D51" s="259"/>
      <c r="E51" s="259"/>
      <c r="F51" s="259"/>
      <c r="G51" s="259"/>
      <c r="H51" s="259"/>
      <c r="I51" s="259"/>
      <c r="J51" s="259"/>
      <c r="K51" s="259"/>
      <c r="L51" s="259"/>
      <c r="M51" s="259"/>
      <c r="N51" s="92"/>
      <c r="O51" s="93"/>
      <c r="P51" s="94"/>
      <c r="Q51" s="93"/>
      <c r="R51" s="95"/>
      <c r="S51" s="93"/>
      <c r="T51" s="91"/>
      <c r="U51" s="119">
        <f t="shared" si="2"/>
        <v>0</v>
      </c>
      <c r="V51" s="6"/>
    </row>
    <row r="52" spans="1:22">
      <c r="A52" s="91"/>
      <c r="B52" s="259" t="s">
        <v>93</v>
      </c>
      <c r="C52" s="259"/>
      <c r="D52" s="259"/>
      <c r="E52" s="259"/>
      <c r="F52" s="259"/>
      <c r="G52" s="259"/>
      <c r="H52" s="259"/>
      <c r="I52" s="259"/>
      <c r="J52" s="259"/>
      <c r="K52" s="259"/>
      <c r="L52" s="259"/>
      <c r="M52" s="259"/>
      <c r="N52" s="92"/>
      <c r="O52" s="93"/>
      <c r="P52" s="94"/>
      <c r="Q52" s="93"/>
      <c r="R52" s="95"/>
      <c r="S52" s="93"/>
      <c r="T52" s="91"/>
      <c r="U52" s="119">
        <f t="shared" si="2"/>
        <v>0</v>
      </c>
      <c r="V52" s="6"/>
    </row>
    <row r="53" spans="1:22">
      <c r="A53" s="91"/>
      <c r="B53" s="259" t="s">
        <v>94</v>
      </c>
      <c r="C53" s="259"/>
      <c r="D53" s="259"/>
      <c r="E53" s="259"/>
      <c r="F53" s="259"/>
      <c r="G53" s="259"/>
      <c r="H53" s="259"/>
      <c r="I53" s="259"/>
      <c r="J53" s="259"/>
      <c r="K53" s="259"/>
      <c r="L53" s="259"/>
      <c r="M53" s="259"/>
      <c r="N53" s="92"/>
      <c r="O53" s="93"/>
      <c r="P53" s="94"/>
      <c r="Q53" s="93"/>
      <c r="R53" s="95"/>
      <c r="S53" s="93"/>
      <c r="T53" s="91"/>
      <c r="U53" s="119">
        <f t="shared" si="2"/>
        <v>0</v>
      </c>
      <c r="V53" s="6"/>
    </row>
    <row r="54" spans="1:22">
      <c r="A54" s="91"/>
      <c r="B54" s="259"/>
      <c r="C54" s="259"/>
      <c r="D54" s="259"/>
      <c r="E54" s="259"/>
      <c r="F54" s="259"/>
      <c r="G54" s="259"/>
      <c r="H54" s="259"/>
      <c r="I54" s="259"/>
      <c r="J54" s="259"/>
      <c r="K54" s="259"/>
      <c r="L54" s="259"/>
      <c r="M54" s="259"/>
      <c r="N54" s="92"/>
      <c r="O54" s="93"/>
      <c r="P54" s="94"/>
      <c r="Q54" s="93"/>
      <c r="R54" s="95"/>
      <c r="S54" s="93"/>
      <c r="T54" s="91"/>
      <c r="U54" s="119">
        <f t="shared" si="2"/>
        <v>0</v>
      </c>
      <c r="V54" s="6"/>
    </row>
    <row r="55" spans="1:22">
      <c r="A55" s="91"/>
      <c r="B55" s="259"/>
      <c r="C55" s="259"/>
      <c r="D55" s="259"/>
      <c r="E55" s="259"/>
      <c r="F55" s="259"/>
      <c r="G55" s="259"/>
      <c r="H55" s="259"/>
      <c r="I55" s="259"/>
      <c r="J55" s="259"/>
      <c r="K55" s="259"/>
      <c r="L55" s="259"/>
      <c r="M55" s="259"/>
      <c r="N55" s="92"/>
      <c r="O55" s="93"/>
      <c r="P55" s="94"/>
      <c r="Q55" s="93"/>
      <c r="R55" s="95"/>
      <c r="S55" s="93"/>
      <c r="T55" s="91"/>
      <c r="U55" s="119">
        <f t="shared" si="2"/>
        <v>0</v>
      </c>
      <c r="V55" s="6"/>
    </row>
    <row r="56" spans="1:22">
      <c r="A56" s="91"/>
      <c r="B56" s="259"/>
      <c r="C56" s="259"/>
      <c r="D56" s="259"/>
      <c r="E56" s="259"/>
      <c r="F56" s="259"/>
      <c r="G56" s="259"/>
      <c r="H56" s="259"/>
      <c r="I56" s="259"/>
      <c r="J56" s="259"/>
      <c r="K56" s="259"/>
      <c r="L56" s="259"/>
      <c r="M56" s="259"/>
      <c r="N56" s="92"/>
      <c r="O56" s="93"/>
      <c r="P56" s="94"/>
      <c r="Q56" s="93"/>
      <c r="R56" s="95"/>
      <c r="S56" s="93"/>
      <c r="T56" s="91"/>
      <c r="U56" s="119">
        <f t="shared" si="2"/>
        <v>0</v>
      </c>
      <c r="V56" s="6"/>
    </row>
    <row r="57" spans="1:22">
      <c r="A57" s="120"/>
      <c r="B57" s="120"/>
      <c r="C57" s="120"/>
      <c r="D57" s="120"/>
      <c r="E57" s="120"/>
      <c r="F57" s="120"/>
      <c r="G57" s="120"/>
      <c r="H57" s="121"/>
      <c r="I57" s="121"/>
      <c r="J57" s="121"/>
      <c r="K57" s="121"/>
      <c r="L57" s="120"/>
      <c r="M57" s="131" t="s">
        <v>95</v>
      </c>
      <c r="N57" s="123">
        <f>SUM(N47:N56)</f>
        <v>15505.28</v>
      </c>
      <c r="O57" s="124">
        <f>SUM(O47:O56)</f>
        <v>0</v>
      </c>
      <c r="P57" s="125"/>
      <c r="Q57" s="126">
        <f>SUM(Q47:Q56)</f>
        <v>0</v>
      </c>
      <c r="R57" s="127"/>
      <c r="S57" s="126">
        <f>SUM(S47:S56)</f>
        <v>0</v>
      </c>
      <c r="T57" s="127"/>
      <c r="U57" s="126">
        <f>SUM(U47:U56)</f>
        <v>15505.28</v>
      </c>
      <c r="V57" s="6"/>
    </row>
    <row r="58" spans="1:22">
      <c r="A58" s="132"/>
      <c r="B58" s="132"/>
      <c r="C58" s="132"/>
      <c r="D58" s="132"/>
      <c r="E58" s="132"/>
      <c r="F58" s="132"/>
      <c r="G58" s="133"/>
      <c r="H58" s="133"/>
      <c r="I58" s="133"/>
      <c r="J58" s="133"/>
      <c r="K58" s="133"/>
      <c r="L58" s="133"/>
      <c r="M58" s="133"/>
      <c r="N58" s="134"/>
      <c r="O58" s="134"/>
      <c r="P58" s="135"/>
      <c r="Q58" s="136"/>
      <c r="R58" s="135"/>
      <c r="S58" s="136"/>
      <c r="T58" s="135"/>
      <c r="U58" s="134"/>
    </row>
    <row r="59" spans="1:22" s="149" customFormat="1" ht="24" thickBot="1">
      <c r="A59" s="137"/>
      <c r="B59" s="137"/>
      <c r="C59" s="137"/>
      <c r="D59" s="137"/>
      <c r="E59" s="137"/>
      <c r="F59" s="138"/>
      <c r="G59" s="138"/>
      <c r="H59" s="138"/>
      <c r="I59" s="138"/>
      <c r="J59" s="139"/>
      <c r="K59" s="140"/>
      <c r="L59" s="141"/>
      <c r="M59" s="142" t="s">
        <v>96</v>
      </c>
      <c r="N59" s="143">
        <f>SUM(N29,N43,N57)</f>
        <v>47136.78</v>
      </c>
      <c r="O59" s="144">
        <f>SUM(O29,O43,O57)</f>
        <v>0</v>
      </c>
      <c r="P59" s="145"/>
      <c r="Q59" s="146">
        <f>SUM(Q29,Q43,Q57)</f>
        <v>0</v>
      </c>
      <c r="R59" s="145"/>
      <c r="S59" s="146">
        <f>SUM(S29,S43,S57)</f>
        <v>0</v>
      </c>
      <c r="T59" s="147"/>
      <c r="U59" s="146">
        <f>SUM(U29,U43,U57)</f>
        <v>47136.78</v>
      </c>
      <c r="V59" s="148"/>
    </row>
    <row r="60" spans="1:22">
      <c r="A60" s="132"/>
      <c r="B60" s="132"/>
      <c r="C60" s="132"/>
      <c r="D60" s="132"/>
      <c r="E60" s="132"/>
      <c r="F60" s="132"/>
      <c r="G60" s="120"/>
      <c r="H60" s="120"/>
      <c r="I60" s="120"/>
      <c r="J60" s="120"/>
      <c r="K60" s="120"/>
      <c r="L60" s="120"/>
      <c r="M60" s="120"/>
      <c r="N60" s="121"/>
      <c r="O60" s="121"/>
      <c r="P60" s="150"/>
      <c r="Q60" s="121"/>
      <c r="R60" s="150"/>
      <c r="S60" s="121"/>
      <c r="T60" s="135"/>
    </row>
    <row r="61" spans="1:22" ht="23.25">
      <c r="A61" s="329" t="s">
        <v>97</v>
      </c>
      <c r="B61" s="330"/>
      <c r="C61" s="330"/>
      <c r="D61" s="330"/>
      <c r="E61" s="330"/>
      <c r="F61" s="330"/>
      <c r="G61" s="330"/>
      <c r="H61" s="330"/>
      <c r="I61" s="330"/>
      <c r="J61" s="330"/>
      <c r="K61" s="330"/>
      <c r="L61" s="330"/>
      <c r="M61" s="330"/>
      <c r="N61" s="330"/>
      <c r="O61" s="330"/>
      <c r="P61" s="330"/>
      <c r="Q61" s="330"/>
      <c r="R61" s="330"/>
      <c r="S61" s="330"/>
      <c r="T61" s="330"/>
      <c r="U61" s="331"/>
    </row>
    <row r="62" spans="1:22" ht="15.75">
      <c r="A62" s="271" t="s">
        <v>98</v>
      </c>
      <c r="B62" s="272"/>
      <c r="C62" s="272"/>
      <c r="D62" s="272"/>
      <c r="E62" s="272"/>
      <c r="F62" s="272"/>
      <c r="G62" s="272"/>
      <c r="H62" s="272"/>
      <c r="I62" s="272"/>
      <c r="J62" s="272"/>
      <c r="K62" s="272"/>
      <c r="L62" s="272"/>
      <c r="M62" s="273"/>
      <c r="N62" s="151" t="s">
        <v>74</v>
      </c>
      <c r="O62" s="152" t="s">
        <v>75</v>
      </c>
      <c r="P62" s="151" t="s">
        <v>76</v>
      </c>
      <c r="Q62" s="152" t="s">
        <v>77</v>
      </c>
      <c r="R62" s="151" t="s">
        <v>76</v>
      </c>
      <c r="S62" s="152" t="s">
        <v>78</v>
      </c>
      <c r="T62" s="153" t="s">
        <v>76</v>
      </c>
      <c r="U62" s="153" t="s">
        <v>79</v>
      </c>
    </row>
    <row r="63" spans="1:22" ht="30" customHeight="1">
      <c r="A63" s="113" t="s">
        <v>80</v>
      </c>
      <c r="B63" s="270" t="s">
        <v>81</v>
      </c>
      <c r="C63" s="270"/>
      <c r="D63" s="270"/>
      <c r="E63" s="270"/>
      <c r="F63" s="270"/>
      <c r="G63" s="270"/>
      <c r="H63" s="270"/>
      <c r="I63" s="270"/>
      <c r="J63" s="270"/>
      <c r="K63" s="270"/>
      <c r="L63" s="270"/>
      <c r="M63" s="270"/>
      <c r="N63" s="114" t="s">
        <v>82</v>
      </c>
      <c r="O63" s="115" t="s">
        <v>82</v>
      </c>
      <c r="P63" s="114"/>
      <c r="Q63" s="115" t="s">
        <v>82</v>
      </c>
      <c r="R63" s="116"/>
      <c r="S63" s="115" t="s">
        <v>82</v>
      </c>
      <c r="T63" s="117"/>
      <c r="U63" s="118" t="s">
        <v>82</v>
      </c>
    </row>
    <row r="64" spans="1:22">
      <c r="A64" s="91"/>
      <c r="B64" s="259"/>
      <c r="C64" s="259"/>
      <c r="D64" s="259"/>
      <c r="E64" s="259"/>
      <c r="F64" s="259"/>
      <c r="G64" s="259"/>
      <c r="H64" s="259"/>
      <c r="I64" s="259"/>
      <c r="J64" s="259"/>
      <c r="K64" s="259"/>
      <c r="L64" s="259"/>
      <c r="M64" s="259"/>
      <c r="N64" s="92"/>
      <c r="O64" s="93"/>
      <c r="P64" s="94"/>
      <c r="Q64" s="93"/>
      <c r="R64" s="95"/>
      <c r="S64" s="93"/>
      <c r="T64" s="91"/>
      <c r="U64" s="119">
        <f>N64+O64+Q64+S64</f>
        <v>0</v>
      </c>
    </row>
    <row r="65" spans="1:21">
      <c r="A65" s="91"/>
      <c r="B65" s="259"/>
      <c r="C65" s="259"/>
      <c r="D65" s="259"/>
      <c r="E65" s="259"/>
      <c r="F65" s="259"/>
      <c r="G65" s="259"/>
      <c r="H65" s="259"/>
      <c r="I65" s="259"/>
      <c r="J65" s="259"/>
      <c r="K65" s="259"/>
      <c r="L65" s="259"/>
      <c r="M65" s="259"/>
      <c r="N65" s="92"/>
      <c r="O65" s="93"/>
      <c r="P65" s="94"/>
      <c r="Q65" s="93"/>
      <c r="R65" s="95"/>
      <c r="S65" s="93"/>
      <c r="T65" s="91"/>
      <c r="U65" s="119">
        <f t="shared" ref="U65:U73" si="3">N65+O65+Q65+S65</f>
        <v>0</v>
      </c>
    </row>
    <row r="66" spans="1:21">
      <c r="A66" s="91"/>
      <c r="B66" s="259"/>
      <c r="C66" s="259"/>
      <c r="D66" s="259"/>
      <c r="E66" s="259"/>
      <c r="F66" s="259"/>
      <c r="G66" s="259"/>
      <c r="H66" s="259"/>
      <c r="I66" s="259"/>
      <c r="J66" s="259"/>
      <c r="K66" s="259"/>
      <c r="L66" s="259"/>
      <c r="M66" s="259"/>
      <c r="N66" s="92"/>
      <c r="O66" s="93"/>
      <c r="P66" s="94"/>
      <c r="Q66" s="93"/>
      <c r="R66" s="95"/>
      <c r="S66" s="93"/>
      <c r="T66" s="91"/>
      <c r="U66" s="119">
        <f t="shared" si="3"/>
        <v>0</v>
      </c>
    </row>
    <row r="67" spans="1:21">
      <c r="A67" s="91"/>
      <c r="B67" s="259"/>
      <c r="C67" s="259"/>
      <c r="D67" s="259"/>
      <c r="E67" s="259"/>
      <c r="F67" s="259"/>
      <c r="G67" s="259"/>
      <c r="H67" s="259"/>
      <c r="I67" s="259"/>
      <c r="J67" s="259"/>
      <c r="K67" s="259"/>
      <c r="L67" s="259"/>
      <c r="M67" s="259"/>
      <c r="N67" s="92"/>
      <c r="O67" s="93"/>
      <c r="P67" s="94"/>
      <c r="Q67" s="93"/>
      <c r="R67" s="95"/>
      <c r="S67" s="93"/>
      <c r="T67" s="91"/>
      <c r="U67" s="119">
        <f t="shared" si="3"/>
        <v>0</v>
      </c>
    </row>
    <row r="68" spans="1:21">
      <c r="A68" s="91"/>
      <c r="B68" s="259"/>
      <c r="C68" s="259"/>
      <c r="D68" s="259"/>
      <c r="E68" s="259"/>
      <c r="F68" s="259"/>
      <c r="G68" s="259"/>
      <c r="H68" s="259"/>
      <c r="I68" s="259"/>
      <c r="J68" s="259"/>
      <c r="K68" s="259"/>
      <c r="L68" s="259"/>
      <c r="M68" s="259"/>
      <c r="N68" s="92"/>
      <c r="O68" s="93"/>
      <c r="P68" s="94"/>
      <c r="Q68" s="93"/>
      <c r="R68" s="95"/>
      <c r="S68" s="93"/>
      <c r="T68" s="91"/>
      <c r="U68" s="119">
        <f t="shared" si="3"/>
        <v>0</v>
      </c>
    </row>
    <row r="69" spans="1:21">
      <c r="A69" s="91"/>
      <c r="B69" s="259"/>
      <c r="C69" s="259"/>
      <c r="D69" s="259"/>
      <c r="E69" s="259"/>
      <c r="F69" s="259"/>
      <c r="G69" s="259"/>
      <c r="H69" s="259"/>
      <c r="I69" s="259"/>
      <c r="J69" s="259"/>
      <c r="K69" s="259"/>
      <c r="L69" s="259"/>
      <c r="M69" s="259"/>
      <c r="N69" s="92"/>
      <c r="O69" s="93"/>
      <c r="P69" s="94"/>
      <c r="Q69" s="93"/>
      <c r="R69" s="95"/>
      <c r="S69" s="93"/>
      <c r="T69" s="91"/>
      <c r="U69" s="119">
        <f t="shared" si="3"/>
        <v>0</v>
      </c>
    </row>
    <row r="70" spans="1:21">
      <c r="A70" s="91"/>
      <c r="B70" s="259"/>
      <c r="C70" s="259"/>
      <c r="D70" s="259"/>
      <c r="E70" s="259"/>
      <c r="F70" s="259"/>
      <c r="G70" s="259"/>
      <c r="H70" s="259"/>
      <c r="I70" s="259"/>
      <c r="J70" s="259"/>
      <c r="K70" s="259"/>
      <c r="L70" s="259"/>
      <c r="M70" s="259"/>
      <c r="N70" s="92"/>
      <c r="O70" s="93"/>
      <c r="P70" s="94"/>
      <c r="Q70" s="93"/>
      <c r="R70" s="95"/>
      <c r="S70" s="93"/>
      <c r="T70" s="91"/>
      <c r="U70" s="119">
        <f t="shared" si="3"/>
        <v>0</v>
      </c>
    </row>
    <row r="71" spans="1:21">
      <c r="A71" s="91"/>
      <c r="B71" s="259"/>
      <c r="C71" s="259"/>
      <c r="D71" s="259"/>
      <c r="E71" s="259"/>
      <c r="F71" s="259"/>
      <c r="G71" s="259"/>
      <c r="H71" s="259"/>
      <c r="I71" s="259"/>
      <c r="J71" s="259"/>
      <c r="K71" s="259"/>
      <c r="L71" s="259"/>
      <c r="M71" s="259"/>
      <c r="N71" s="92"/>
      <c r="O71" s="93"/>
      <c r="P71" s="94"/>
      <c r="Q71" s="93"/>
      <c r="R71" s="95"/>
      <c r="S71" s="93"/>
      <c r="T71" s="91"/>
      <c r="U71" s="119">
        <f t="shared" si="3"/>
        <v>0</v>
      </c>
    </row>
    <row r="72" spans="1:21">
      <c r="A72" s="91"/>
      <c r="B72" s="259"/>
      <c r="C72" s="259"/>
      <c r="D72" s="259"/>
      <c r="E72" s="259"/>
      <c r="F72" s="259"/>
      <c r="G72" s="259"/>
      <c r="H72" s="259"/>
      <c r="I72" s="259"/>
      <c r="J72" s="259"/>
      <c r="K72" s="259"/>
      <c r="L72" s="259"/>
      <c r="M72" s="259"/>
      <c r="N72" s="92"/>
      <c r="O72" s="93"/>
      <c r="P72" s="94"/>
      <c r="Q72" s="93"/>
      <c r="R72" s="95"/>
      <c r="S72" s="93"/>
      <c r="T72" s="91"/>
      <c r="U72" s="119">
        <f t="shared" si="3"/>
        <v>0</v>
      </c>
    </row>
    <row r="73" spans="1:21">
      <c r="A73" s="91"/>
      <c r="B73" s="259"/>
      <c r="C73" s="259"/>
      <c r="D73" s="259"/>
      <c r="E73" s="259"/>
      <c r="F73" s="259"/>
      <c r="G73" s="259"/>
      <c r="H73" s="259"/>
      <c r="I73" s="259"/>
      <c r="J73" s="259"/>
      <c r="K73" s="259"/>
      <c r="L73" s="259"/>
      <c r="M73" s="259"/>
      <c r="N73" s="92"/>
      <c r="O73" s="93"/>
      <c r="P73" s="94"/>
      <c r="Q73" s="93"/>
      <c r="R73" s="95"/>
      <c r="S73" s="93"/>
      <c r="T73" s="91"/>
      <c r="U73" s="119">
        <f t="shared" si="3"/>
        <v>0</v>
      </c>
    </row>
    <row r="74" spans="1:21">
      <c r="A74" s="132"/>
      <c r="B74" s="132"/>
      <c r="C74" s="132"/>
      <c r="D74" s="132"/>
      <c r="E74" s="132"/>
      <c r="F74" s="132"/>
      <c r="G74" s="132"/>
      <c r="H74" s="132"/>
      <c r="I74" s="132"/>
      <c r="J74" s="132"/>
      <c r="K74" s="132"/>
      <c r="L74" s="132"/>
      <c r="M74" s="154" t="s">
        <v>99</v>
      </c>
      <c r="N74" s="123">
        <f>SUM(N64:N73)</f>
        <v>0</v>
      </c>
      <c r="O74" s="124">
        <f>SUM(O64:O73)</f>
        <v>0</v>
      </c>
      <c r="P74" s="125"/>
      <c r="Q74" s="126">
        <f>SUM(Q64:Q73)</f>
        <v>0</v>
      </c>
      <c r="R74" s="127"/>
      <c r="S74" s="126">
        <f>SUM(S64:S73)</f>
        <v>0</v>
      </c>
      <c r="T74" s="127"/>
      <c r="U74" s="126">
        <f>SUM(U64:U73)</f>
        <v>0</v>
      </c>
    </row>
    <row r="75" spans="1:21">
      <c r="A75" s="133"/>
      <c r="B75" s="133"/>
      <c r="C75" s="133"/>
      <c r="D75" s="133"/>
      <c r="E75" s="133"/>
      <c r="F75" s="133"/>
      <c r="G75" s="133"/>
      <c r="H75" s="133"/>
      <c r="I75" s="133"/>
      <c r="J75" s="133"/>
      <c r="K75" s="133"/>
      <c r="L75" s="133"/>
      <c r="M75" s="155"/>
      <c r="N75" s="150"/>
      <c r="O75" s="150"/>
      <c r="P75" s="135"/>
      <c r="Q75" s="150"/>
      <c r="R75" s="135"/>
      <c r="S75" s="150"/>
      <c r="T75" s="135"/>
    </row>
    <row r="76" spans="1:21" ht="15.75">
      <c r="A76" s="283" t="s">
        <v>100</v>
      </c>
      <c r="B76" s="284"/>
      <c r="C76" s="284"/>
      <c r="D76" s="284"/>
      <c r="E76" s="284"/>
      <c r="F76" s="284"/>
      <c r="G76" s="284"/>
      <c r="H76" s="284"/>
      <c r="I76" s="284"/>
      <c r="J76" s="284"/>
      <c r="K76" s="284"/>
      <c r="L76" s="284"/>
      <c r="M76" s="285"/>
      <c r="N76" s="156" t="s">
        <v>74</v>
      </c>
      <c r="O76" s="157" t="s">
        <v>75</v>
      </c>
      <c r="P76" s="156" t="s">
        <v>76</v>
      </c>
      <c r="Q76" s="157" t="s">
        <v>77</v>
      </c>
      <c r="R76" s="156" t="s">
        <v>76</v>
      </c>
      <c r="S76" s="157" t="s">
        <v>78</v>
      </c>
      <c r="T76" s="158" t="s">
        <v>76</v>
      </c>
      <c r="U76" s="158" t="s">
        <v>79</v>
      </c>
    </row>
    <row r="77" spans="1:21" ht="30" customHeight="1">
      <c r="A77" s="113" t="s">
        <v>80</v>
      </c>
      <c r="B77" s="270" t="s">
        <v>81</v>
      </c>
      <c r="C77" s="270"/>
      <c r="D77" s="270"/>
      <c r="E77" s="270"/>
      <c r="F77" s="270"/>
      <c r="G77" s="270"/>
      <c r="H77" s="270"/>
      <c r="I77" s="270"/>
      <c r="J77" s="270"/>
      <c r="K77" s="270"/>
      <c r="L77" s="270"/>
      <c r="M77" s="270"/>
      <c r="N77" s="114" t="s">
        <v>82</v>
      </c>
      <c r="O77" s="115" t="s">
        <v>82</v>
      </c>
      <c r="P77" s="114"/>
      <c r="Q77" s="115" t="s">
        <v>82</v>
      </c>
      <c r="R77" s="116"/>
      <c r="S77" s="115" t="s">
        <v>82</v>
      </c>
      <c r="T77" s="117"/>
      <c r="U77" s="118" t="s">
        <v>82</v>
      </c>
    </row>
    <row r="78" spans="1:21">
      <c r="A78" s="91"/>
      <c r="B78" s="259"/>
      <c r="C78" s="259"/>
      <c r="D78" s="259"/>
      <c r="E78" s="259"/>
      <c r="F78" s="259"/>
      <c r="G78" s="259"/>
      <c r="H78" s="259"/>
      <c r="I78" s="259"/>
      <c r="J78" s="259"/>
      <c r="K78" s="259"/>
      <c r="L78" s="259"/>
      <c r="M78" s="259"/>
      <c r="N78" s="92"/>
      <c r="O78" s="93"/>
      <c r="P78" s="94"/>
      <c r="Q78" s="93"/>
      <c r="R78" s="95"/>
      <c r="S78" s="93"/>
      <c r="T78" s="91"/>
      <c r="U78" s="119">
        <f>N78+O78+Q78+S78</f>
        <v>0</v>
      </c>
    </row>
    <row r="79" spans="1:21">
      <c r="A79" s="91"/>
      <c r="B79" s="259"/>
      <c r="C79" s="259"/>
      <c r="D79" s="259"/>
      <c r="E79" s="259"/>
      <c r="F79" s="259"/>
      <c r="G79" s="259"/>
      <c r="H79" s="259"/>
      <c r="I79" s="259"/>
      <c r="J79" s="259"/>
      <c r="K79" s="259"/>
      <c r="L79" s="259"/>
      <c r="M79" s="259"/>
      <c r="N79" s="92"/>
      <c r="O79" s="93"/>
      <c r="P79" s="94"/>
      <c r="Q79" s="93"/>
      <c r="R79" s="95"/>
      <c r="S79" s="93"/>
      <c r="T79" s="91"/>
      <c r="U79" s="119">
        <f t="shared" ref="U79:U87" si="4">N79+O79+Q79+S79</f>
        <v>0</v>
      </c>
    </row>
    <row r="80" spans="1:21">
      <c r="A80" s="91"/>
      <c r="B80" s="259"/>
      <c r="C80" s="259"/>
      <c r="D80" s="259"/>
      <c r="E80" s="259"/>
      <c r="F80" s="259"/>
      <c r="G80" s="259"/>
      <c r="H80" s="259"/>
      <c r="I80" s="259"/>
      <c r="J80" s="259"/>
      <c r="K80" s="259"/>
      <c r="L80" s="259"/>
      <c r="M80" s="259"/>
      <c r="N80" s="92"/>
      <c r="O80" s="93"/>
      <c r="P80" s="94"/>
      <c r="Q80" s="93"/>
      <c r="R80" s="95"/>
      <c r="S80" s="93"/>
      <c r="T80" s="91"/>
      <c r="U80" s="119">
        <f t="shared" si="4"/>
        <v>0</v>
      </c>
    </row>
    <row r="81" spans="1:21">
      <c r="A81" s="91"/>
      <c r="B81" s="259"/>
      <c r="C81" s="259"/>
      <c r="D81" s="259"/>
      <c r="E81" s="259"/>
      <c r="F81" s="259"/>
      <c r="G81" s="259"/>
      <c r="H81" s="259"/>
      <c r="I81" s="259"/>
      <c r="J81" s="259"/>
      <c r="K81" s="259"/>
      <c r="L81" s="259"/>
      <c r="M81" s="259"/>
      <c r="N81" s="92"/>
      <c r="O81" s="93"/>
      <c r="P81" s="94"/>
      <c r="Q81" s="93"/>
      <c r="R81" s="95"/>
      <c r="S81" s="93"/>
      <c r="T81" s="91"/>
      <c r="U81" s="119">
        <f t="shared" si="4"/>
        <v>0</v>
      </c>
    </row>
    <row r="82" spans="1:21">
      <c r="A82" s="91"/>
      <c r="B82" s="259"/>
      <c r="C82" s="259"/>
      <c r="D82" s="259"/>
      <c r="E82" s="259"/>
      <c r="F82" s="259"/>
      <c r="G82" s="259"/>
      <c r="H82" s="259"/>
      <c r="I82" s="259"/>
      <c r="J82" s="259"/>
      <c r="K82" s="259"/>
      <c r="L82" s="259"/>
      <c r="M82" s="259"/>
      <c r="N82" s="92"/>
      <c r="O82" s="93"/>
      <c r="P82" s="94"/>
      <c r="Q82" s="93"/>
      <c r="R82" s="95"/>
      <c r="S82" s="93"/>
      <c r="T82" s="91"/>
      <c r="U82" s="119">
        <f t="shared" si="4"/>
        <v>0</v>
      </c>
    </row>
    <row r="83" spans="1:21">
      <c r="A83" s="91"/>
      <c r="B83" s="259"/>
      <c r="C83" s="259"/>
      <c r="D83" s="259"/>
      <c r="E83" s="259"/>
      <c r="F83" s="259"/>
      <c r="G83" s="259"/>
      <c r="H83" s="259"/>
      <c r="I83" s="259"/>
      <c r="J83" s="259"/>
      <c r="K83" s="259"/>
      <c r="L83" s="259"/>
      <c r="M83" s="259"/>
      <c r="N83" s="92"/>
      <c r="O83" s="93"/>
      <c r="P83" s="94"/>
      <c r="Q83" s="93"/>
      <c r="R83" s="95"/>
      <c r="S83" s="93"/>
      <c r="T83" s="91"/>
      <c r="U83" s="119">
        <f t="shared" si="4"/>
        <v>0</v>
      </c>
    </row>
    <row r="84" spans="1:21">
      <c r="A84" s="91"/>
      <c r="B84" s="259"/>
      <c r="C84" s="259"/>
      <c r="D84" s="259"/>
      <c r="E84" s="259"/>
      <c r="F84" s="259"/>
      <c r="G84" s="259"/>
      <c r="H84" s="259"/>
      <c r="I84" s="259"/>
      <c r="J84" s="259"/>
      <c r="K84" s="259"/>
      <c r="L84" s="259"/>
      <c r="M84" s="259"/>
      <c r="N84" s="92"/>
      <c r="O84" s="93"/>
      <c r="P84" s="94"/>
      <c r="Q84" s="93"/>
      <c r="R84" s="95"/>
      <c r="S84" s="93"/>
      <c r="T84" s="91"/>
      <c r="U84" s="119">
        <f t="shared" si="4"/>
        <v>0</v>
      </c>
    </row>
    <row r="85" spans="1:21">
      <c r="A85" s="91"/>
      <c r="B85" s="259"/>
      <c r="C85" s="259"/>
      <c r="D85" s="259"/>
      <c r="E85" s="259"/>
      <c r="F85" s="259"/>
      <c r="G85" s="259"/>
      <c r="H85" s="259"/>
      <c r="I85" s="259"/>
      <c r="J85" s="259"/>
      <c r="K85" s="259"/>
      <c r="L85" s="259"/>
      <c r="M85" s="259"/>
      <c r="N85" s="92"/>
      <c r="O85" s="93"/>
      <c r="P85" s="94"/>
      <c r="Q85" s="93"/>
      <c r="R85" s="95"/>
      <c r="S85" s="93"/>
      <c r="T85" s="91"/>
      <c r="U85" s="119">
        <f t="shared" si="4"/>
        <v>0</v>
      </c>
    </row>
    <row r="86" spans="1:21">
      <c r="A86" s="91"/>
      <c r="B86" s="259"/>
      <c r="C86" s="259"/>
      <c r="D86" s="259"/>
      <c r="E86" s="259"/>
      <c r="F86" s="259"/>
      <c r="G86" s="259"/>
      <c r="H86" s="259"/>
      <c r="I86" s="259"/>
      <c r="J86" s="259"/>
      <c r="K86" s="259"/>
      <c r="L86" s="259"/>
      <c r="M86" s="259"/>
      <c r="N86" s="92"/>
      <c r="O86" s="93"/>
      <c r="P86" s="94"/>
      <c r="Q86" s="93"/>
      <c r="R86" s="95"/>
      <c r="S86" s="93"/>
      <c r="T86" s="91"/>
      <c r="U86" s="119">
        <f t="shared" si="4"/>
        <v>0</v>
      </c>
    </row>
    <row r="87" spans="1:21">
      <c r="A87" s="91"/>
      <c r="B87" s="259"/>
      <c r="C87" s="259"/>
      <c r="D87" s="259"/>
      <c r="E87" s="259"/>
      <c r="F87" s="259"/>
      <c r="G87" s="259"/>
      <c r="H87" s="259"/>
      <c r="I87" s="259"/>
      <c r="J87" s="259"/>
      <c r="K87" s="259"/>
      <c r="L87" s="259"/>
      <c r="M87" s="259"/>
      <c r="N87" s="92"/>
      <c r="O87" s="93"/>
      <c r="P87" s="94"/>
      <c r="Q87" s="93"/>
      <c r="R87" s="95"/>
      <c r="S87" s="93"/>
      <c r="T87" s="91"/>
      <c r="U87" s="119">
        <f t="shared" si="4"/>
        <v>0</v>
      </c>
    </row>
    <row r="88" spans="1:21">
      <c r="A88" s="132"/>
      <c r="B88" s="132"/>
      <c r="C88" s="132"/>
      <c r="D88" s="132"/>
      <c r="E88" s="132"/>
      <c r="F88" s="132"/>
      <c r="G88" s="132"/>
      <c r="H88" s="132"/>
      <c r="I88" s="132"/>
      <c r="J88" s="132"/>
      <c r="K88" s="132"/>
      <c r="L88" s="132"/>
      <c r="M88" s="154" t="s">
        <v>101</v>
      </c>
      <c r="N88" s="123">
        <f>SUM(N78:N87)</f>
        <v>0</v>
      </c>
      <c r="O88" s="124">
        <f>SUM(O78:O87)</f>
        <v>0</v>
      </c>
      <c r="P88" s="125"/>
      <c r="Q88" s="126">
        <f>SUM(Q78:Q87)</f>
        <v>0</v>
      </c>
      <c r="R88" s="127"/>
      <c r="S88" s="126">
        <f>SUM(S78:S87)</f>
        <v>0</v>
      </c>
      <c r="T88" s="127"/>
      <c r="U88" s="126">
        <f>SUM(U78:U87)</f>
        <v>0</v>
      </c>
    </row>
    <row r="89" spans="1:21">
      <c r="A89" s="133"/>
      <c r="B89" s="133"/>
      <c r="C89" s="133"/>
      <c r="D89" s="133"/>
      <c r="E89" s="133"/>
      <c r="F89" s="133"/>
      <c r="G89" s="133"/>
      <c r="H89" s="133"/>
      <c r="I89" s="133"/>
      <c r="J89" s="133"/>
      <c r="K89" s="133"/>
      <c r="L89" s="133"/>
      <c r="M89" s="155"/>
      <c r="N89" s="150"/>
      <c r="O89" s="150"/>
      <c r="P89" s="135"/>
      <c r="Q89" s="150"/>
      <c r="R89" s="135"/>
      <c r="S89" s="150"/>
      <c r="T89" s="135"/>
    </row>
    <row r="90" spans="1:21" ht="15.75">
      <c r="A90" s="159" t="s">
        <v>102</v>
      </c>
      <c r="B90" s="281"/>
      <c r="C90" s="281"/>
      <c r="D90" s="281"/>
      <c r="E90" s="281"/>
      <c r="F90" s="281"/>
      <c r="G90" s="281"/>
      <c r="H90" s="281"/>
      <c r="I90" s="281"/>
      <c r="J90" s="281"/>
      <c r="K90" s="281"/>
      <c r="L90" s="281"/>
      <c r="M90" s="282"/>
      <c r="N90" s="160" t="s">
        <v>74</v>
      </c>
      <c r="O90" s="161" t="s">
        <v>75</v>
      </c>
      <c r="P90" s="160" t="s">
        <v>76</v>
      </c>
      <c r="Q90" s="161" t="s">
        <v>77</v>
      </c>
      <c r="R90" s="160" t="s">
        <v>76</v>
      </c>
      <c r="S90" s="161" t="s">
        <v>78</v>
      </c>
      <c r="T90" s="162" t="s">
        <v>76</v>
      </c>
      <c r="U90" s="162" t="s">
        <v>79</v>
      </c>
    </row>
    <row r="91" spans="1:21">
      <c r="A91" s="113" t="s">
        <v>80</v>
      </c>
      <c r="B91" s="270" t="s">
        <v>81</v>
      </c>
      <c r="C91" s="270"/>
      <c r="D91" s="270"/>
      <c r="E91" s="270"/>
      <c r="F91" s="270"/>
      <c r="G91" s="270"/>
      <c r="H91" s="270"/>
      <c r="I91" s="270"/>
      <c r="J91" s="270"/>
      <c r="K91" s="270"/>
      <c r="L91" s="270"/>
      <c r="M91" s="270"/>
      <c r="N91" s="114" t="s">
        <v>82</v>
      </c>
      <c r="O91" s="115" t="s">
        <v>82</v>
      </c>
      <c r="P91" s="114"/>
      <c r="Q91" s="115" t="s">
        <v>82</v>
      </c>
      <c r="R91" s="116"/>
      <c r="S91" s="115" t="s">
        <v>82</v>
      </c>
      <c r="T91" s="117"/>
      <c r="U91" s="118" t="s">
        <v>82</v>
      </c>
    </row>
    <row r="92" spans="1:21">
      <c r="A92" s="91"/>
      <c r="B92" s="259"/>
      <c r="C92" s="259"/>
      <c r="D92" s="259"/>
      <c r="E92" s="259"/>
      <c r="F92" s="259"/>
      <c r="G92" s="259"/>
      <c r="H92" s="259"/>
      <c r="I92" s="259"/>
      <c r="J92" s="259"/>
      <c r="K92" s="259"/>
      <c r="L92" s="259"/>
      <c r="M92" s="259"/>
      <c r="N92" s="92"/>
      <c r="O92" s="93"/>
      <c r="P92" s="94"/>
      <c r="Q92" s="93"/>
      <c r="R92" s="95"/>
      <c r="S92" s="93"/>
      <c r="T92" s="91"/>
      <c r="U92" s="119">
        <f>N92+O92+Q92+S92</f>
        <v>0</v>
      </c>
    </row>
    <row r="93" spans="1:21">
      <c r="A93" s="91"/>
      <c r="B93" s="259"/>
      <c r="C93" s="259"/>
      <c r="D93" s="259"/>
      <c r="E93" s="259"/>
      <c r="F93" s="259"/>
      <c r="G93" s="259"/>
      <c r="H93" s="259"/>
      <c r="I93" s="259"/>
      <c r="J93" s="259"/>
      <c r="K93" s="259"/>
      <c r="L93" s="259"/>
      <c r="M93" s="259"/>
      <c r="N93" s="92"/>
      <c r="O93" s="93"/>
      <c r="P93" s="94"/>
      <c r="Q93" s="93"/>
      <c r="R93" s="95"/>
      <c r="S93" s="93"/>
      <c r="T93" s="91"/>
      <c r="U93" s="119">
        <f t="shared" ref="U93:U101" si="5">N93+O93+Q93+S93</f>
        <v>0</v>
      </c>
    </row>
    <row r="94" spans="1:21">
      <c r="A94" s="91"/>
      <c r="B94" s="259"/>
      <c r="C94" s="259"/>
      <c r="D94" s="259"/>
      <c r="E94" s="259"/>
      <c r="F94" s="259"/>
      <c r="G94" s="259"/>
      <c r="H94" s="259"/>
      <c r="I94" s="259"/>
      <c r="J94" s="259"/>
      <c r="K94" s="259"/>
      <c r="L94" s="259"/>
      <c r="M94" s="259"/>
      <c r="N94" s="92"/>
      <c r="O94" s="93"/>
      <c r="P94" s="94"/>
      <c r="Q94" s="93"/>
      <c r="R94" s="95"/>
      <c r="S94" s="93"/>
      <c r="T94" s="91"/>
      <c r="U94" s="119">
        <f t="shared" si="5"/>
        <v>0</v>
      </c>
    </row>
    <row r="95" spans="1:21">
      <c r="A95" s="91"/>
      <c r="B95" s="259"/>
      <c r="C95" s="259"/>
      <c r="D95" s="259"/>
      <c r="E95" s="259"/>
      <c r="F95" s="259"/>
      <c r="G95" s="259"/>
      <c r="H95" s="259"/>
      <c r="I95" s="259"/>
      <c r="J95" s="259"/>
      <c r="K95" s="259"/>
      <c r="L95" s="259"/>
      <c r="M95" s="259"/>
      <c r="N95" s="92"/>
      <c r="O95" s="93"/>
      <c r="P95" s="94"/>
      <c r="Q95" s="93"/>
      <c r="R95" s="95"/>
      <c r="S95" s="93"/>
      <c r="T95" s="91"/>
      <c r="U95" s="119">
        <f t="shared" si="5"/>
        <v>0</v>
      </c>
    </row>
    <row r="96" spans="1:21">
      <c r="A96" s="91"/>
      <c r="B96" s="259"/>
      <c r="C96" s="259"/>
      <c r="D96" s="259"/>
      <c r="E96" s="259"/>
      <c r="F96" s="259"/>
      <c r="G96" s="259"/>
      <c r="H96" s="259"/>
      <c r="I96" s="259"/>
      <c r="J96" s="259"/>
      <c r="K96" s="259"/>
      <c r="L96" s="259"/>
      <c r="M96" s="259"/>
      <c r="N96" s="92"/>
      <c r="O96" s="93"/>
      <c r="P96" s="94"/>
      <c r="Q96" s="93"/>
      <c r="R96" s="95"/>
      <c r="S96" s="93"/>
      <c r="T96" s="91"/>
      <c r="U96" s="119">
        <f t="shared" si="5"/>
        <v>0</v>
      </c>
    </row>
    <row r="97" spans="1:21">
      <c r="A97" s="91"/>
      <c r="B97" s="259"/>
      <c r="C97" s="259"/>
      <c r="D97" s="259"/>
      <c r="E97" s="259"/>
      <c r="F97" s="259"/>
      <c r="G97" s="259"/>
      <c r="H97" s="259"/>
      <c r="I97" s="259"/>
      <c r="J97" s="259"/>
      <c r="K97" s="259"/>
      <c r="L97" s="259"/>
      <c r="M97" s="259"/>
      <c r="N97" s="92"/>
      <c r="O97" s="93"/>
      <c r="P97" s="94"/>
      <c r="Q97" s="93"/>
      <c r="R97" s="95"/>
      <c r="S97" s="93"/>
      <c r="T97" s="91"/>
      <c r="U97" s="119">
        <f t="shared" si="5"/>
        <v>0</v>
      </c>
    </row>
    <row r="98" spans="1:21">
      <c r="A98" s="91"/>
      <c r="B98" s="259"/>
      <c r="C98" s="259"/>
      <c r="D98" s="259"/>
      <c r="E98" s="259"/>
      <c r="F98" s="259"/>
      <c r="G98" s="259"/>
      <c r="H98" s="259"/>
      <c r="I98" s="259"/>
      <c r="J98" s="259"/>
      <c r="K98" s="259"/>
      <c r="L98" s="259"/>
      <c r="M98" s="259"/>
      <c r="N98" s="92"/>
      <c r="O98" s="93"/>
      <c r="P98" s="94"/>
      <c r="Q98" s="93"/>
      <c r="R98" s="95"/>
      <c r="S98" s="93"/>
      <c r="T98" s="91"/>
      <c r="U98" s="119">
        <f t="shared" si="5"/>
        <v>0</v>
      </c>
    </row>
    <row r="99" spans="1:21">
      <c r="A99" s="91"/>
      <c r="B99" s="259"/>
      <c r="C99" s="259"/>
      <c r="D99" s="259"/>
      <c r="E99" s="259"/>
      <c r="F99" s="259"/>
      <c r="G99" s="259"/>
      <c r="H99" s="259"/>
      <c r="I99" s="259"/>
      <c r="J99" s="259"/>
      <c r="K99" s="259"/>
      <c r="L99" s="259"/>
      <c r="M99" s="259"/>
      <c r="N99" s="92"/>
      <c r="O99" s="93"/>
      <c r="P99" s="94"/>
      <c r="Q99" s="93"/>
      <c r="R99" s="95"/>
      <c r="S99" s="93"/>
      <c r="T99" s="91"/>
      <c r="U99" s="119">
        <f t="shared" si="5"/>
        <v>0</v>
      </c>
    </row>
    <row r="100" spans="1:21">
      <c r="A100" s="91"/>
      <c r="B100" s="259"/>
      <c r="C100" s="259"/>
      <c r="D100" s="259"/>
      <c r="E100" s="259"/>
      <c r="F100" s="259"/>
      <c r="G100" s="259"/>
      <c r="H100" s="259"/>
      <c r="I100" s="259"/>
      <c r="J100" s="259"/>
      <c r="K100" s="259"/>
      <c r="L100" s="259"/>
      <c r="M100" s="259"/>
      <c r="N100" s="92"/>
      <c r="O100" s="93"/>
      <c r="P100" s="94"/>
      <c r="Q100" s="93"/>
      <c r="R100" s="95"/>
      <c r="S100" s="93"/>
      <c r="T100" s="91"/>
      <c r="U100" s="119">
        <f t="shared" si="5"/>
        <v>0</v>
      </c>
    </row>
    <row r="101" spans="1:21">
      <c r="A101" s="91"/>
      <c r="B101" s="259"/>
      <c r="C101" s="259"/>
      <c r="D101" s="259"/>
      <c r="E101" s="259"/>
      <c r="F101" s="259"/>
      <c r="G101" s="259"/>
      <c r="H101" s="259"/>
      <c r="I101" s="259"/>
      <c r="J101" s="259"/>
      <c r="K101" s="259"/>
      <c r="L101" s="259"/>
      <c r="M101" s="259"/>
      <c r="N101" s="92"/>
      <c r="O101" s="93"/>
      <c r="P101" s="94"/>
      <c r="Q101" s="93"/>
      <c r="R101" s="95"/>
      <c r="S101" s="93"/>
      <c r="T101" s="91"/>
      <c r="U101" s="119">
        <f t="shared" si="5"/>
        <v>0</v>
      </c>
    </row>
    <row r="102" spans="1:21">
      <c r="A102" s="132"/>
      <c r="B102" s="132"/>
      <c r="C102" s="132"/>
      <c r="D102" s="132"/>
      <c r="E102" s="132"/>
      <c r="F102" s="132"/>
      <c r="G102" s="132"/>
      <c r="H102" s="163"/>
      <c r="I102" s="163"/>
      <c r="J102" s="163"/>
      <c r="K102" s="163"/>
      <c r="L102" s="164"/>
      <c r="M102" s="164" t="s">
        <v>103</v>
      </c>
      <c r="N102" s="123">
        <f>SUM(N92:N101)</f>
        <v>0</v>
      </c>
      <c r="O102" s="124">
        <f>SUM(O92:O101)</f>
        <v>0</v>
      </c>
      <c r="P102" s="125"/>
      <c r="Q102" s="126">
        <f>SUM(Q92:Q101)</f>
        <v>0</v>
      </c>
      <c r="R102" s="127"/>
      <c r="S102" s="126">
        <f>SUM(S92:S101)</f>
        <v>0</v>
      </c>
      <c r="T102" s="150"/>
      <c r="U102" s="126">
        <f>SUM(U92:U101)</f>
        <v>0</v>
      </c>
    </row>
    <row r="103" spans="1:21">
      <c r="A103" s="104"/>
      <c r="B103" s="104"/>
      <c r="C103" s="104"/>
      <c r="D103" s="104"/>
      <c r="E103" s="104"/>
      <c r="F103" s="104"/>
      <c r="G103" s="104"/>
      <c r="H103" s="104"/>
      <c r="I103" s="104"/>
      <c r="J103" s="104"/>
      <c r="K103" s="104"/>
      <c r="L103" s="104"/>
      <c r="M103" s="104"/>
      <c r="N103" s="100"/>
      <c r="O103" s="100"/>
      <c r="P103" s="101"/>
      <c r="Q103" s="101"/>
      <c r="R103" s="101"/>
      <c r="S103" s="101"/>
      <c r="T103" s="101"/>
    </row>
    <row r="104" spans="1:21" ht="15.75">
      <c r="A104" s="286" t="s">
        <v>104</v>
      </c>
      <c r="B104" s="287"/>
      <c r="C104" s="287"/>
      <c r="D104" s="287"/>
      <c r="E104" s="287"/>
      <c r="F104" s="287"/>
      <c r="G104" s="287"/>
      <c r="H104" s="287"/>
      <c r="I104" s="287"/>
      <c r="J104" s="287"/>
      <c r="K104" s="287"/>
      <c r="L104" s="287"/>
      <c r="M104" s="288"/>
      <c r="N104" s="165" t="s">
        <v>74</v>
      </c>
      <c r="O104" s="166" t="s">
        <v>75</v>
      </c>
      <c r="P104" s="165" t="s">
        <v>76</v>
      </c>
      <c r="Q104" s="166" t="s">
        <v>77</v>
      </c>
      <c r="R104" s="165" t="s">
        <v>76</v>
      </c>
      <c r="S104" s="166" t="s">
        <v>78</v>
      </c>
      <c r="T104" s="167" t="s">
        <v>76</v>
      </c>
      <c r="U104" s="167" t="s">
        <v>79</v>
      </c>
    </row>
    <row r="105" spans="1:21">
      <c r="A105" s="113" t="s">
        <v>80</v>
      </c>
      <c r="B105" s="270" t="s">
        <v>81</v>
      </c>
      <c r="C105" s="270"/>
      <c r="D105" s="270"/>
      <c r="E105" s="270"/>
      <c r="F105" s="270"/>
      <c r="G105" s="270"/>
      <c r="H105" s="270"/>
      <c r="I105" s="270"/>
      <c r="J105" s="270"/>
      <c r="K105" s="270"/>
      <c r="L105" s="270"/>
      <c r="M105" s="270"/>
      <c r="N105" s="114" t="s">
        <v>82</v>
      </c>
      <c r="O105" s="115" t="s">
        <v>82</v>
      </c>
      <c r="P105" s="114"/>
      <c r="Q105" s="115" t="s">
        <v>82</v>
      </c>
      <c r="R105" s="116"/>
      <c r="S105" s="115" t="s">
        <v>82</v>
      </c>
      <c r="T105" s="117"/>
      <c r="U105" s="118" t="s">
        <v>82</v>
      </c>
    </row>
    <row r="106" spans="1:21">
      <c r="A106" s="91"/>
      <c r="B106" s="259"/>
      <c r="C106" s="259"/>
      <c r="D106" s="259"/>
      <c r="E106" s="259"/>
      <c r="F106" s="259"/>
      <c r="G106" s="259"/>
      <c r="H106" s="259"/>
      <c r="I106" s="259"/>
      <c r="J106" s="259"/>
      <c r="K106" s="259"/>
      <c r="L106" s="259"/>
      <c r="M106" s="259"/>
      <c r="N106" s="92"/>
      <c r="O106" s="93"/>
      <c r="P106" s="94"/>
      <c r="Q106" s="93"/>
      <c r="R106" s="95"/>
      <c r="S106" s="93"/>
      <c r="T106" s="91"/>
      <c r="U106" s="119">
        <f>N106+O106+Q106+S106</f>
        <v>0</v>
      </c>
    </row>
    <row r="107" spans="1:21">
      <c r="A107" s="91"/>
      <c r="B107" s="259"/>
      <c r="C107" s="259"/>
      <c r="D107" s="259"/>
      <c r="E107" s="259"/>
      <c r="F107" s="259"/>
      <c r="G107" s="259"/>
      <c r="H107" s="259"/>
      <c r="I107" s="259"/>
      <c r="J107" s="259"/>
      <c r="K107" s="259"/>
      <c r="L107" s="259"/>
      <c r="M107" s="259"/>
      <c r="N107" s="92"/>
      <c r="O107" s="93"/>
      <c r="P107" s="94"/>
      <c r="Q107" s="93"/>
      <c r="R107" s="95"/>
      <c r="S107" s="93"/>
      <c r="T107" s="91"/>
      <c r="U107" s="119">
        <f t="shared" ref="U107:U115" si="6">N107+O107+Q107+S107</f>
        <v>0</v>
      </c>
    </row>
    <row r="108" spans="1:21">
      <c r="A108" s="91"/>
      <c r="B108" s="259"/>
      <c r="C108" s="259"/>
      <c r="D108" s="259"/>
      <c r="E108" s="259"/>
      <c r="F108" s="259"/>
      <c r="G108" s="259"/>
      <c r="H108" s="259"/>
      <c r="I108" s="259"/>
      <c r="J108" s="259"/>
      <c r="K108" s="259"/>
      <c r="L108" s="259"/>
      <c r="M108" s="259"/>
      <c r="N108" s="92"/>
      <c r="O108" s="93"/>
      <c r="P108" s="94"/>
      <c r="Q108" s="93"/>
      <c r="R108" s="95"/>
      <c r="S108" s="93"/>
      <c r="T108" s="91"/>
      <c r="U108" s="119">
        <f t="shared" si="6"/>
        <v>0</v>
      </c>
    </row>
    <row r="109" spans="1:21">
      <c r="A109" s="91"/>
      <c r="B109" s="259"/>
      <c r="C109" s="259"/>
      <c r="D109" s="259"/>
      <c r="E109" s="259"/>
      <c r="F109" s="259"/>
      <c r="G109" s="259"/>
      <c r="H109" s="259"/>
      <c r="I109" s="259"/>
      <c r="J109" s="259"/>
      <c r="K109" s="259"/>
      <c r="L109" s="259"/>
      <c r="M109" s="259"/>
      <c r="N109" s="92"/>
      <c r="O109" s="93"/>
      <c r="P109" s="94"/>
      <c r="Q109" s="93"/>
      <c r="R109" s="95"/>
      <c r="S109" s="93"/>
      <c r="T109" s="91"/>
      <c r="U109" s="119">
        <f t="shared" si="6"/>
        <v>0</v>
      </c>
    </row>
    <row r="110" spans="1:21">
      <c r="A110" s="91"/>
      <c r="B110" s="259"/>
      <c r="C110" s="259"/>
      <c r="D110" s="259"/>
      <c r="E110" s="259"/>
      <c r="F110" s="259"/>
      <c r="G110" s="259"/>
      <c r="H110" s="259"/>
      <c r="I110" s="259"/>
      <c r="J110" s="259"/>
      <c r="K110" s="259"/>
      <c r="L110" s="259"/>
      <c r="M110" s="259"/>
      <c r="N110" s="92"/>
      <c r="O110" s="93"/>
      <c r="P110" s="94"/>
      <c r="Q110" s="93"/>
      <c r="R110" s="95"/>
      <c r="S110" s="93"/>
      <c r="T110" s="91"/>
      <c r="U110" s="119">
        <f t="shared" si="6"/>
        <v>0</v>
      </c>
    </row>
    <row r="111" spans="1:21">
      <c r="A111" s="91"/>
      <c r="B111" s="259"/>
      <c r="C111" s="259"/>
      <c r="D111" s="259"/>
      <c r="E111" s="259"/>
      <c r="F111" s="259"/>
      <c r="G111" s="259"/>
      <c r="H111" s="259"/>
      <c r="I111" s="259"/>
      <c r="J111" s="259"/>
      <c r="K111" s="259"/>
      <c r="L111" s="259"/>
      <c r="M111" s="259"/>
      <c r="N111" s="92"/>
      <c r="O111" s="93"/>
      <c r="P111" s="94"/>
      <c r="Q111" s="93"/>
      <c r="R111" s="95"/>
      <c r="S111" s="93"/>
      <c r="T111" s="91"/>
      <c r="U111" s="119">
        <f t="shared" si="6"/>
        <v>0</v>
      </c>
    </row>
    <row r="112" spans="1:21">
      <c r="A112" s="91"/>
      <c r="B112" s="259"/>
      <c r="C112" s="259"/>
      <c r="D112" s="259"/>
      <c r="E112" s="259"/>
      <c r="F112" s="259"/>
      <c r="G112" s="259"/>
      <c r="H112" s="259"/>
      <c r="I112" s="259"/>
      <c r="J112" s="259"/>
      <c r="K112" s="259"/>
      <c r="L112" s="259"/>
      <c r="M112" s="259"/>
      <c r="N112" s="92"/>
      <c r="O112" s="93"/>
      <c r="P112" s="94"/>
      <c r="Q112" s="93"/>
      <c r="R112" s="95"/>
      <c r="S112" s="93"/>
      <c r="T112" s="91"/>
      <c r="U112" s="119">
        <f t="shared" si="6"/>
        <v>0</v>
      </c>
    </row>
    <row r="113" spans="1:21">
      <c r="A113" s="91"/>
      <c r="B113" s="259"/>
      <c r="C113" s="259"/>
      <c r="D113" s="259"/>
      <c r="E113" s="259"/>
      <c r="F113" s="259"/>
      <c r="G113" s="259"/>
      <c r="H113" s="259"/>
      <c r="I113" s="259"/>
      <c r="J113" s="259"/>
      <c r="K113" s="259"/>
      <c r="L113" s="259"/>
      <c r="M113" s="259"/>
      <c r="N113" s="92"/>
      <c r="O113" s="93"/>
      <c r="P113" s="94"/>
      <c r="Q113" s="93"/>
      <c r="R113" s="95"/>
      <c r="S113" s="93"/>
      <c r="T113" s="91"/>
      <c r="U113" s="119">
        <f t="shared" si="6"/>
        <v>0</v>
      </c>
    </row>
    <row r="114" spans="1:21">
      <c r="A114" s="91"/>
      <c r="B114" s="259"/>
      <c r="C114" s="259"/>
      <c r="D114" s="259"/>
      <c r="E114" s="259"/>
      <c r="F114" s="259"/>
      <c r="G114" s="259"/>
      <c r="H114" s="259"/>
      <c r="I114" s="259"/>
      <c r="J114" s="259"/>
      <c r="K114" s="259"/>
      <c r="L114" s="259"/>
      <c r="M114" s="259"/>
      <c r="N114" s="92"/>
      <c r="O114" s="93"/>
      <c r="P114" s="94"/>
      <c r="Q114" s="93"/>
      <c r="R114" s="95"/>
      <c r="S114" s="93"/>
      <c r="T114" s="91"/>
      <c r="U114" s="119">
        <f t="shared" si="6"/>
        <v>0</v>
      </c>
    </row>
    <row r="115" spans="1:21">
      <c r="A115" s="91"/>
      <c r="B115" s="259"/>
      <c r="C115" s="259"/>
      <c r="D115" s="259"/>
      <c r="E115" s="259"/>
      <c r="F115" s="259"/>
      <c r="G115" s="259"/>
      <c r="H115" s="259"/>
      <c r="I115" s="259"/>
      <c r="J115" s="259"/>
      <c r="K115" s="259"/>
      <c r="L115" s="259"/>
      <c r="M115" s="259"/>
      <c r="N115" s="92"/>
      <c r="O115" s="93"/>
      <c r="P115" s="94"/>
      <c r="Q115" s="93"/>
      <c r="R115" s="95"/>
      <c r="S115" s="93"/>
      <c r="T115" s="91"/>
      <c r="U115" s="119">
        <f t="shared" si="6"/>
        <v>0</v>
      </c>
    </row>
    <row r="116" spans="1:21">
      <c r="A116" s="132"/>
      <c r="B116" s="132"/>
      <c r="C116" s="132"/>
      <c r="D116" s="132"/>
      <c r="E116" s="132"/>
      <c r="F116" s="132"/>
      <c r="G116" s="132"/>
      <c r="H116" s="163"/>
      <c r="I116" s="163"/>
      <c r="J116" s="163"/>
      <c r="K116" s="163"/>
      <c r="L116" s="164"/>
      <c r="M116" s="164" t="s">
        <v>105</v>
      </c>
      <c r="N116" s="123">
        <f>SUM(N106:N115)</f>
        <v>0</v>
      </c>
      <c r="O116" s="124">
        <f>SUM(O106:O115)</f>
        <v>0</v>
      </c>
      <c r="P116" s="125"/>
      <c r="Q116" s="126">
        <f>SUM(Q106:Q115)</f>
        <v>0</v>
      </c>
      <c r="R116" s="127"/>
      <c r="S116" s="126">
        <f>SUM(S106:S115)</f>
        <v>0</v>
      </c>
      <c r="T116" s="150"/>
      <c r="U116" s="126">
        <f>SUM(U106:U115)</f>
        <v>0</v>
      </c>
    </row>
    <row r="117" spans="1:21">
      <c r="A117" s="132"/>
      <c r="B117" s="132"/>
      <c r="C117" s="132"/>
      <c r="D117" s="132"/>
      <c r="E117" s="132"/>
      <c r="F117" s="132"/>
      <c r="G117" s="132"/>
      <c r="H117" s="133"/>
      <c r="I117" s="133"/>
      <c r="J117" s="133"/>
      <c r="K117" s="133"/>
      <c r="L117" s="133"/>
      <c r="M117" s="155"/>
      <c r="N117" s="150"/>
      <c r="O117" s="150"/>
      <c r="P117" s="135"/>
      <c r="Q117" s="150"/>
      <c r="R117" s="135"/>
      <c r="S117" s="150"/>
      <c r="T117" s="135"/>
    </row>
    <row r="118" spans="1:21" s="149" customFormat="1" ht="24" thickBot="1">
      <c r="A118" s="137"/>
      <c r="B118" s="137"/>
      <c r="C118" s="137"/>
      <c r="D118" s="137"/>
      <c r="E118" s="137"/>
      <c r="F118" s="137"/>
      <c r="G118" s="137"/>
      <c r="H118" s="137"/>
      <c r="I118" s="137"/>
      <c r="J118" s="137"/>
      <c r="K118" s="139"/>
      <c r="L118" s="168"/>
      <c r="M118" s="142" t="s">
        <v>106</v>
      </c>
      <c r="N118" s="143">
        <f>SUM(N74,N88,N102,N116)</f>
        <v>0</v>
      </c>
      <c r="O118" s="144">
        <f>SUM(O74,O88,O102,O116)</f>
        <v>0</v>
      </c>
      <c r="P118" s="145"/>
      <c r="Q118" s="146">
        <f>SUM(Q74,Q88,Q102,Q116)</f>
        <v>0</v>
      </c>
      <c r="R118" s="145"/>
      <c r="S118" s="146">
        <f>SUM(S74,S88,S102,S116)</f>
        <v>0</v>
      </c>
      <c r="T118" s="147"/>
      <c r="U118" s="146">
        <f>SUM(U74,U88,U102,U116)</f>
        <v>0</v>
      </c>
    </row>
    <row r="119" spans="1:21" s="174" customFormat="1" ht="18.75">
      <c r="A119" s="169"/>
      <c r="B119" s="170"/>
      <c r="C119" s="170"/>
      <c r="D119" s="170"/>
      <c r="E119" s="170"/>
      <c r="F119" s="170"/>
      <c r="G119" s="170"/>
      <c r="H119" s="171"/>
      <c r="I119" s="171"/>
      <c r="J119" s="171"/>
      <c r="K119" s="171"/>
      <c r="L119" s="171"/>
      <c r="M119" s="134"/>
      <c r="N119" s="155"/>
      <c r="O119" s="150"/>
      <c r="P119" s="172"/>
      <c r="Q119" s="150"/>
      <c r="R119" s="172"/>
      <c r="S119" s="150"/>
      <c r="T119" s="173"/>
      <c r="U119" s="7"/>
    </row>
    <row r="120" spans="1:21" s="149" customFormat="1" ht="24" thickBot="1">
      <c r="A120" s="137"/>
      <c r="B120" s="137"/>
      <c r="C120" s="175"/>
      <c r="D120" s="176"/>
      <c r="E120" s="175"/>
      <c r="F120" s="177"/>
      <c r="G120" s="177"/>
      <c r="H120" s="177"/>
      <c r="I120" s="177"/>
      <c r="J120" s="177"/>
      <c r="K120" s="177"/>
      <c r="L120" s="177"/>
      <c r="M120" s="178" t="s">
        <v>107</v>
      </c>
      <c r="N120" s="179">
        <f>SUM(N59,N118)</f>
        <v>47136.78</v>
      </c>
      <c r="O120" s="179">
        <f>SUM(O59,O118)</f>
        <v>0</v>
      </c>
      <c r="P120" s="180"/>
      <c r="Q120" s="179">
        <f>SUM(Q59,Q118)</f>
        <v>0</v>
      </c>
      <c r="R120" s="180"/>
      <c r="S120" s="179">
        <f>SUM(S59,S118)</f>
        <v>0</v>
      </c>
      <c r="T120" s="180"/>
      <c r="U120" s="179">
        <f>SUM(U59,U118)</f>
        <v>47136.78</v>
      </c>
    </row>
    <row r="121" spans="1:21" ht="15.75" thickTop="1">
      <c r="A121" s="100"/>
      <c r="B121" s="128"/>
      <c r="C121" s="128"/>
      <c r="D121" s="128"/>
      <c r="E121" s="128"/>
      <c r="F121" s="128"/>
      <c r="G121" s="128"/>
      <c r="H121" s="128"/>
      <c r="I121" s="128"/>
      <c r="J121" s="128"/>
      <c r="K121" s="128"/>
      <c r="L121" s="128"/>
      <c r="M121" s="128"/>
      <c r="N121" s="100"/>
      <c r="O121" s="100"/>
      <c r="P121" s="101"/>
      <c r="Q121" s="101"/>
      <c r="R121" s="101"/>
      <c r="S121" s="101"/>
      <c r="T121" s="101"/>
    </row>
    <row r="122" spans="1:21" s="149" customFormat="1" ht="24" thickBot="1">
      <c r="A122" s="137"/>
      <c r="B122" s="138"/>
      <c r="C122" s="138"/>
      <c r="D122" s="138"/>
      <c r="E122" s="138"/>
      <c r="F122" s="181"/>
      <c r="G122" s="182"/>
      <c r="H122" s="182"/>
      <c r="I122" s="182"/>
      <c r="J122" s="182"/>
      <c r="K122" s="182"/>
      <c r="L122" s="182"/>
      <c r="M122" s="183" t="s">
        <v>108</v>
      </c>
      <c r="N122" s="184">
        <f>IF($J$6="Yes",N120*0.05,0)</f>
        <v>0</v>
      </c>
      <c r="O122" s="184">
        <f>IF($J$6="Yes",O120*0.05,0)</f>
        <v>0</v>
      </c>
      <c r="P122" s="180"/>
      <c r="Q122" s="184">
        <f>IF($J$6="Yes",Q120*0.05,0)</f>
        <v>0</v>
      </c>
      <c r="R122" s="180" t="str">
        <f>IF(Q122=0,"","Amendment total must equal zero")</f>
        <v/>
      </c>
      <c r="S122" s="184">
        <f>IF($J$6="Yes",S120*0.05,0)</f>
        <v>0</v>
      </c>
      <c r="T122" s="180" t="str">
        <f>IF(S122=0,"","Amendment total must equal zero")</f>
        <v/>
      </c>
      <c r="U122" s="184">
        <f>IF($J$6="Yes",U120*0.05,0)</f>
        <v>0</v>
      </c>
    </row>
    <row r="123" spans="1:21" ht="15.75" thickTop="1">
      <c r="A123" s="100"/>
      <c r="B123" s="102"/>
      <c r="C123" s="102"/>
      <c r="D123" s="102"/>
      <c r="E123" s="102"/>
      <c r="F123" s="102"/>
      <c r="G123" s="102"/>
      <c r="H123" s="102"/>
      <c r="I123" s="102"/>
      <c r="J123" s="102"/>
      <c r="K123" s="102"/>
      <c r="L123" s="102"/>
      <c r="M123" s="102"/>
      <c r="N123" s="100"/>
      <c r="O123" s="100"/>
      <c r="P123" s="101"/>
      <c r="Q123" s="101"/>
      <c r="R123" s="101"/>
      <c r="S123" s="101"/>
      <c r="T123" s="101"/>
    </row>
    <row r="124" spans="1:21">
      <c r="A124" s="132"/>
      <c r="B124" s="120"/>
      <c r="C124" s="127"/>
      <c r="D124" s="127"/>
      <c r="E124" s="127"/>
      <c r="F124" s="127"/>
      <c r="G124" s="127"/>
      <c r="H124" s="127"/>
      <c r="I124" s="127"/>
      <c r="J124" s="127"/>
      <c r="K124" s="127"/>
      <c r="L124" s="127"/>
      <c r="M124" s="127"/>
      <c r="N124" s="121"/>
      <c r="O124" s="150"/>
      <c r="P124" s="150"/>
      <c r="Q124" s="150"/>
      <c r="R124" s="150"/>
      <c r="S124" s="150"/>
      <c r="T124" s="150"/>
    </row>
    <row r="125" spans="1:21" ht="15.75">
      <c r="A125" s="275" t="s">
        <v>109</v>
      </c>
      <c r="B125" s="276"/>
      <c r="C125" s="276"/>
      <c r="D125" s="276"/>
      <c r="E125" s="276"/>
      <c r="F125" s="276"/>
      <c r="G125" s="276"/>
      <c r="H125" s="276"/>
      <c r="I125" s="276"/>
      <c r="J125" s="276"/>
      <c r="K125" s="276"/>
      <c r="L125" s="276"/>
      <c r="M125" s="277"/>
      <c r="N125" s="185" t="s">
        <v>74</v>
      </c>
      <c r="O125" s="186" t="s">
        <v>75</v>
      </c>
      <c r="P125" s="185" t="s">
        <v>76</v>
      </c>
      <c r="Q125" s="186" t="s">
        <v>77</v>
      </c>
      <c r="R125" s="185" t="s">
        <v>76</v>
      </c>
      <c r="S125" s="186" t="s">
        <v>78</v>
      </c>
      <c r="T125" s="187" t="s">
        <v>76</v>
      </c>
      <c r="U125" s="187" t="s">
        <v>79</v>
      </c>
    </row>
    <row r="126" spans="1:21">
      <c r="A126" s="113" t="s">
        <v>80</v>
      </c>
      <c r="B126" s="270" t="s">
        <v>81</v>
      </c>
      <c r="C126" s="270"/>
      <c r="D126" s="270"/>
      <c r="E126" s="270"/>
      <c r="F126" s="270"/>
      <c r="G126" s="270"/>
      <c r="H126" s="270"/>
      <c r="I126" s="270"/>
      <c r="J126" s="270"/>
      <c r="K126" s="270"/>
      <c r="L126" s="270"/>
      <c r="M126" s="270"/>
      <c r="N126" s="114" t="s">
        <v>82</v>
      </c>
      <c r="O126" s="115" t="s">
        <v>82</v>
      </c>
      <c r="P126" s="114"/>
      <c r="Q126" s="115" t="s">
        <v>82</v>
      </c>
      <c r="R126" s="116"/>
      <c r="S126" s="115" t="s">
        <v>82</v>
      </c>
      <c r="T126" s="117"/>
      <c r="U126" s="118" t="s">
        <v>82</v>
      </c>
    </row>
    <row r="127" spans="1:21">
      <c r="A127" s="91"/>
      <c r="B127" s="274"/>
      <c r="C127" s="274"/>
      <c r="D127" s="274"/>
      <c r="E127" s="274"/>
      <c r="F127" s="274"/>
      <c r="G127" s="274"/>
      <c r="H127" s="274"/>
      <c r="I127" s="274"/>
      <c r="J127" s="274"/>
      <c r="K127" s="274"/>
      <c r="L127" s="274"/>
      <c r="M127" s="274"/>
      <c r="N127" s="92"/>
      <c r="O127" s="93"/>
      <c r="P127" s="94"/>
      <c r="Q127" s="93"/>
      <c r="R127" s="95"/>
      <c r="S127" s="93"/>
      <c r="T127" s="91"/>
      <c r="U127" s="119">
        <f>N127+O127+Q127+S127</f>
        <v>0</v>
      </c>
    </row>
    <row r="128" spans="1:21">
      <c r="A128" s="91"/>
      <c r="B128" s="274"/>
      <c r="C128" s="274"/>
      <c r="D128" s="274"/>
      <c r="E128" s="274"/>
      <c r="F128" s="274"/>
      <c r="G128" s="274"/>
      <c r="H128" s="274"/>
      <c r="I128" s="274"/>
      <c r="J128" s="274"/>
      <c r="K128" s="274"/>
      <c r="L128" s="274"/>
      <c r="M128" s="274"/>
      <c r="N128" s="92"/>
      <c r="O128" s="93"/>
      <c r="P128" s="94"/>
      <c r="Q128" s="93"/>
      <c r="R128" s="95"/>
      <c r="S128" s="93"/>
      <c r="T128" s="91"/>
      <c r="U128" s="119">
        <f t="shared" ref="U128:U136" si="7">N128+O128+Q128+S128</f>
        <v>0</v>
      </c>
    </row>
    <row r="129" spans="1:21">
      <c r="A129" s="91"/>
      <c r="B129" s="274"/>
      <c r="C129" s="274"/>
      <c r="D129" s="274"/>
      <c r="E129" s="274"/>
      <c r="F129" s="274"/>
      <c r="G129" s="274"/>
      <c r="H129" s="274"/>
      <c r="I129" s="274"/>
      <c r="J129" s="274"/>
      <c r="K129" s="274"/>
      <c r="L129" s="274"/>
      <c r="M129" s="274"/>
      <c r="N129" s="92"/>
      <c r="O129" s="93"/>
      <c r="P129" s="94"/>
      <c r="Q129" s="93"/>
      <c r="R129" s="95"/>
      <c r="S129" s="93"/>
      <c r="T129" s="91"/>
      <c r="U129" s="119">
        <f t="shared" si="7"/>
        <v>0</v>
      </c>
    </row>
    <row r="130" spans="1:21">
      <c r="A130" s="91"/>
      <c r="B130" s="274"/>
      <c r="C130" s="274"/>
      <c r="D130" s="274"/>
      <c r="E130" s="274"/>
      <c r="F130" s="274"/>
      <c r="G130" s="274"/>
      <c r="H130" s="274"/>
      <c r="I130" s="274"/>
      <c r="J130" s="274"/>
      <c r="K130" s="274"/>
      <c r="L130" s="274"/>
      <c r="M130" s="274"/>
      <c r="N130" s="92"/>
      <c r="O130" s="93"/>
      <c r="P130" s="94"/>
      <c r="Q130" s="93"/>
      <c r="R130" s="95"/>
      <c r="S130" s="93"/>
      <c r="T130" s="91"/>
      <c r="U130" s="119">
        <f t="shared" si="7"/>
        <v>0</v>
      </c>
    </row>
    <row r="131" spans="1:21">
      <c r="A131" s="91"/>
      <c r="B131" s="274"/>
      <c r="C131" s="274"/>
      <c r="D131" s="274"/>
      <c r="E131" s="274"/>
      <c r="F131" s="274"/>
      <c r="G131" s="274"/>
      <c r="H131" s="274"/>
      <c r="I131" s="274"/>
      <c r="J131" s="274"/>
      <c r="K131" s="274"/>
      <c r="L131" s="274"/>
      <c r="M131" s="274"/>
      <c r="N131" s="92"/>
      <c r="O131" s="93"/>
      <c r="P131" s="94"/>
      <c r="Q131" s="93"/>
      <c r="R131" s="95"/>
      <c r="S131" s="93"/>
      <c r="T131" s="91"/>
      <c r="U131" s="119">
        <f t="shared" si="7"/>
        <v>0</v>
      </c>
    </row>
    <row r="132" spans="1:21">
      <c r="A132" s="91"/>
      <c r="B132" s="274"/>
      <c r="C132" s="274"/>
      <c r="D132" s="274"/>
      <c r="E132" s="274"/>
      <c r="F132" s="274"/>
      <c r="G132" s="274"/>
      <c r="H132" s="274"/>
      <c r="I132" s="274"/>
      <c r="J132" s="274"/>
      <c r="K132" s="274"/>
      <c r="L132" s="274"/>
      <c r="M132" s="274"/>
      <c r="N132" s="92"/>
      <c r="O132" s="93"/>
      <c r="P132" s="94"/>
      <c r="Q132" s="93"/>
      <c r="R132" s="95"/>
      <c r="S132" s="93"/>
      <c r="T132" s="91"/>
      <c r="U132" s="119">
        <f t="shared" si="7"/>
        <v>0</v>
      </c>
    </row>
    <row r="133" spans="1:21">
      <c r="A133" s="91"/>
      <c r="B133" s="274"/>
      <c r="C133" s="274"/>
      <c r="D133" s="274"/>
      <c r="E133" s="274"/>
      <c r="F133" s="274"/>
      <c r="G133" s="274"/>
      <c r="H133" s="274"/>
      <c r="I133" s="274"/>
      <c r="J133" s="274"/>
      <c r="K133" s="274"/>
      <c r="L133" s="274"/>
      <c r="M133" s="274"/>
      <c r="N133" s="92"/>
      <c r="O133" s="93"/>
      <c r="P133" s="94"/>
      <c r="Q133" s="93"/>
      <c r="R133" s="95"/>
      <c r="S133" s="93"/>
      <c r="T133" s="91"/>
      <c r="U133" s="119">
        <f t="shared" si="7"/>
        <v>0</v>
      </c>
    </row>
    <row r="134" spans="1:21">
      <c r="A134" s="91"/>
      <c r="B134" s="274"/>
      <c r="C134" s="274"/>
      <c r="D134" s="274"/>
      <c r="E134" s="274"/>
      <c r="F134" s="274"/>
      <c r="G134" s="274"/>
      <c r="H134" s="274"/>
      <c r="I134" s="274"/>
      <c r="J134" s="274"/>
      <c r="K134" s="274"/>
      <c r="L134" s="274"/>
      <c r="M134" s="274"/>
      <c r="N134" s="92"/>
      <c r="O134" s="93"/>
      <c r="P134" s="94"/>
      <c r="Q134" s="93"/>
      <c r="R134" s="95"/>
      <c r="S134" s="93"/>
      <c r="T134" s="91"/>
      <c r="U134" s="119">
        <f t="shared" si="7"/>
        <v>0</v>
      </c>
    </row>
    <row r="135" spans="1:21">
      <c r="A135" s="91"/>
      <c r="B135" s="274"/>
      <c r="C135" s="274"/>
      <c r="D135" s="274"/>
      <c r="E135" s="274"/>
      <c r="F135" s="274"/>
      <c r="G135" s="274"/>
      <c r="H135" s="274"/>
      <c r="I135" s="274"/>
      <c r="J135" s="274"/>
      <c r="K135" s="274"/>
      <c r="L135" s="274"/>
      <c r="M135" s="274"/>
      <c r="N135" s="92"/>
      <c r="O135" s="93"/>
      <c r="P135" s="94"/>
      <c r="Q135" s="93"/>
      <c r="R135" s="95"/>
      <c r="S135" s="93"/>
      <c r="T135" s="91"/>
      <c r="U135" s="119">
        <f t="shared" si="7"/>
        <v>0</v>
      </c>
    </row>
    <row r="136" spans="1:21">
      <c r="A136" s="91"/>
      <c r="B136" s="274"/>
      <c r="C136" s="274"/>
      <c r="D136" s="274"/>
      <c r="E136" s="274"/>
      <c r="F136" s="274"/>
      <c r="G136" s="274"/>
      <c r="H136" s="274"/>
      <c r="I136" s="274"/>
      <c r="J136" s="274"/>
      <c r="K136" s="274"/>
      <c r="L136" s="274"/>
      <c r="M136" s="274"/>
      <c r="N136" s="92"/>
      <c r="O136" s="93"/>
      <c r="P136" s="94"/>
      <c r="Q136" s="93"/>
      <c r="R136" s="95"/>
      <c r="S136" s="93"/>
      <c r="T136" s="91"/>
      <c r="U136" s="119">
        <f t="shared" si="7"/>
        <v>0</v>
      </c>
    </row>
    <row r="137" spans="1:21">
      <c r="A137" s="132"/>
      <c r="B137" s="132"/>
      <c r="C137" s="132"/>
      <c r="D137" s="132"/>
      <c r="E137" s="132"/>
      <c r="F137" s="132"/>
      <c r="G137" s="132"/>
      <c r="H137" s="163"/>
      <c r="I137" s="163"/>
      <c r="J137" s="163"/>
      <c r="K137" s="163"/>
      <c r="L137" s="164"/>
      <c r="M137" s="164" t="s">
        <v>110</v>
      </c>
      <c r="N137" s="123">
        <f>SUM(N127:N136)</f>
        <v>0</v>
      </c>
      <c r="O137" s="124">
        <f>SUM(O127:O136)</f>
        <v>0</v>
      </c>
      <c r="P137" s="125"/>
      <c r="Q137" s="126">
        <f>SUM(Q127:Q136)</f>
        <v>0</v>
      </c>
      <c r="R137" s="127"/>
      <c r="S137" s="126">
        <f>SUM(S127:S136)</f>
        <v>0</v>
      </c>
      <c r="T137" s="150"/>
      <c r="U137" s="126">
        <f>SUM(U127:U136)</f>
        <v>0</v>
      </c>
    </row>
    <row r="138" spans="1:21">
      <c r="A138" s="100"/>
      <c r="B138" s="104"/>
      <c r="C138" s="104"/>
      <c r="D138" s="104"/>
      <c r="E138" s="104"/>
      <c r="F138" s="104"/>
      <c r="G138" s="104"/>
      <c r="H138" s="104"/>
      <c r="I138" s="104"/>
      <c r="J138" s="104"/>
      <c r="K138" s="104"/>
      <c r="L138" s="104"/>
      <c r="M138" s="104"/>
      <c r="N138" s="100"/>
      <c r="O138" s="100"/>
      <c r="P138" s="101"/>
      <c r="Q138" s="101"/>
      <c r="R138" s="101"/>
      <c r="S138" s="101"/>
      <c r="T138" s="101"/>
    </row>
    <row r="139" spans="1:21" s="149" customFormat="1" ht="24" thickBot="1">
      <c r="A139" s="188"/>
      <c r="B139" s="189"/>
      <c r="C139" s="190"/>
      <c r="D139" s="190"/>
      <c r="E139" s="190"/>
      <c r="F139" s="190"/>
      <c r="G139" s="190"/>
      <c r="H139" s="190"/>
      <c r="I139" s="190"/>
      <c r="J139" s="190"/>
      <c r="K139" s="190"/>
      <c r="L139" s="190"/>
      <c r="M139" s="191" t="s">
        <v>111</v>
      </c>
      <c r="N139" s="192">
        <f>N120+N122+N137</f>
        <v>47136.78</v>
      </c>
      <c r="O139" s="192">
        <f>O120+O122+O137</f>
        <v>0</v>
      </c>
      <c r="P139" s="180" t="str">
        <f>IF(O139=0,"","Amendment total must equal zero")</f>
        <v/>
      </c>
      <c r="Q139" s="192">
        <f>Q120+Q122+Q137</f>
        <v>0</v>
      </c>
      <c r="R139" s="180" t="str">
        <f>IF(Q139=0,"","Amendment total must equal zero")</f>
        <v/>
      </c>
      <c r="S139" s="192">
        <f>S120+S122+S137</f>
        <v>0</v>
      </c>
      <c r="T139" s="180" t="str">
        <f>IF(S139=0,"","Amendment total must equal zero")</f>
        <v/>
      </c>
      <c r="U139" s="192">
        <f>U120+U122+U137</f>
        <v>47136.78</v>
      </c>
    </row>
    <row r="140" spans="1:21" ht="15.75" thickTop="1">
      <c r="B140" s="90"/>
      <c r="C140" s="90"/>
      <c r="D140" s="90"/>
      <c r="E140" s="90"/>
      <c r="F140" s="90"/>
      <c r="G140" s="90"/>
      <c r="H140" s="90"/>
      <c r="I140" s="90"/>
      <c r="J140" s="90"/>
      <c r="K140" s="90"/>
      <c r="L140" s="90"/>
      <c r="M140" s="90"/>
      <c r="N140" s="90"/>
      <c r="O140" s="90"/>
      <c r="Q140" s="90"/>
      <c r="S140" s="90"/>
      <c r="U140" s="90"/>
    </row>
  </sheetData>
  <sheetProtection algorithmName="SHA-512" hashValue="olXX37qYfsEsp/YLDhTZi6ksth7jht23PDdqEAXo10KbhkNjJ6TGStbSbPnGt/g0Or8cahjUMikLlMw++CNiCA==" saltValue="VkuJXHjQqFXfE/fFpcxhLA==" spinCount="100000" sheet="1" objects="1" scenarios="1" formatColumns="0" selectLockedCells="1"/>
  <mergeCells count="103">
    <mergeCell ref="D1:F1"/>
    <mergeCell ref="A6:I6"/>
    <mergeCell ref="A8:K8"/>
    <mergeCell ref="B90:M90"/>
    <mergeCell ref="B111:M111"/>
    <mergeCell ref="A16:U16"/>
    <mergeCell ref="A61:U61"/>
    <mergeCell ref="B41:M41"/>
    <mergeCell ref="B42:M42"/>
    <mergeCell ref="B68:M68"/>
    <mergeCell ref="B69:M69"/>
    <mergeCell ref="A76:M76"/>
    <mergeCell ref="B86:M86"/>
    <mergeCell ref="A104:M104"/>
    <mergeCell ref="A31:M31"/>
    <mergeCell ref="B32:M32"/>
    <mergeCell ref="B33:M33"/>
    <mergeCell ref="B34:M34"/>
    <mergeCell ref="B35:M35"/>
    <mergeCell ref="B36:M36"/>
    <mergeCell ref="B82:M82"/>
    <mergeCell ref="B83:M83"/>
    <mergeCell ref="B84:M84"/>
    <mergeCell ref="B85:M85"/>
    <mergeCell ref="B97:M97"/>
    <mergeCell ref="B98:M98"/>
    <mergeCell ref="B99:M99"/>
    <mergeCell ref="B100:M100"/>
    <mergeCell ref="B101:M101"/>
    <mergeCell ref="B105:M105"/>
    <mergeCell ref="B91:M91"/>
    <mergeCell ref="B92:M92"/>
    <mergeCell ref="B93:M93"/>
    <mergeCell ref="B94:M94"/>
    <mergeCell ref="B95:M95"/>
    <mergeCell ref="B96:M96"/>
    <mergeCell ref="B113:M113"/>
    <mergeCell ref="B114:M114"/>
    <mergeCell ref="B115:M115"/>
    <mergeCell ref="B126:M126"/>
    <mergeCell ref="A125:M125"/>
    <mergeCell ref="B106:M106"/>
    <mergeCell ref="B107:M107"/>
    <mergeCell ref="B108:M108"/>
    <mergeCell ref="B109:M109"/>
    <mergeCell ref="B110:M110"/>
    <mergeCell ref="B112:M112"/>
    <mergeCell ref="B132:M132"/>
    <mergeCell ref="B133:M133"/>
    <mergeCell ref="B134:M134"/>
    <mergeCell ref="B135:M135"/>
    <mergeCell ref="B136:M136"/>
    <mergeCell ref="B127:M127"/>
    <mergeCell ref="B128:M128"/>
    <mergeCell ref="B129:M129"/>
    <mergeCell ref="B130:M130"/>
    <mergeCell ref="B131:M131"/>
    <mergeCell ref="B79:M79"/>
    <mergeCell ref="B80:M80"/>
    <mergeCell ref="B81:M81"/>
    <mergeCell ref="B67:M67"/>
    <mergeCell ref="B70:M70"/>
    <mergeCell ref="B71:M71"/>
    <mergeCell ref="B72:M72"/>
    <mergeCell ref="B73:M73"/>
    <mergeCell ref="B87:M87"/>
    <mergeCell ref="B77:M77"/>
    <mergeCell ref="B78:M78"/>
    <mergeCell ref="B56:M56"/>
    <mergeCell ref="B63:M63"/>
    <mergeCell ref="B64:M64"/>
    <mergeCell ref="B65:M65"/>
    <mergeCell ref="B66:M66"/>
    <mergeCell ref="A62:M62"/>
    <mergeCell ref="B50:M50"/>
    <mergeCell ref="B51:M51"/>
    <mergeCell ref="B52:M52"/>
    <mergeCell ref="B53:M53"/>
    <mergeCell ref="B54:M54"/>
    <mergeCell ref="B55:M55"/>
    <mergeCell ref="B27:M27"/>
    <mergeCell ref="B28:M28"/>
    <mergeCell ref="B46:M46"/>
    <mergeCell ref="B47:M47"/>
    <mergeCell ref="B48:M48"/>
    <mergeCell ref="B49:M49"/>
    <mergeCell ref="B37:M37"/>
    <mergeCell ref="B38:M38"/>
    <mergeCell ref="B39:M39"/>
    <mergeCell ref="B40:M40"/>
    <mergeCell ref="A45:M45"/>
    <mergeCell ref="A3:N3"/>
    <mergeCell ref="A17:M17"/>
    <mergeCell ref="B21:M21"/>
    <mergeCell ref="B22:M22"/>
    <mergeCell ref="B23:M23"/>
    <mergeCell ref="B24:M24"/>
    <mergeCell ref="B25:M25"/>
    <mergeCell ref="B26:M26"/>
    <mergeCell ref="A11:N14"/>
    <mergeCell ref="B18:M18"/>
    <mergeCell ref="B19:M19"/>
    <mergeCell ref="B20:M20"/>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G20" sqref="G20"/>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289" t="s">
        <v>112</v>
      </c>
      <c r="B1" s="289"/>
      <c r="C1" s="289"/>
      <c r="E1" s="289" t="s">
        <v>75</v>
      </c>
      <c r="F1" s="289"/>
      <c r="G1" s="289"/>
      <c r="I1" s="289" t="s">
        <v>77</v>
      </c>
      <c r="J1" s="289"/>
      <c r="K1" s="289"/>
      <c r="M1" s="289" t="s">
        <v>78</v>
      </c>
      <c r="N1" s="289"/>
      <c r="O1" s="289"/>
      <c r="Q1" s="289" t="s">
        <v>113</v>
      </c>
      <c r="R1" s="289"/>
      <c r="S1" s="289"/>
    </row>
    <row r="2" spans="1:19">
      <c r="A2" s="290" t="s">
        <v>114</v>
      </c>
      <c r="B2" s="290"/>
      <c r="C2" s="21" t="s">
        <v>82</v>
      </c>
      <c r="E2" s="290" t="s">
        <v>114</v>
      </c>
      <c r="F2" s="290"/>
      <c r="G2" s="21" t="s">
        <v>82</v>
      </c>
      <c r="I2" s="290" t="s">
        <v>114</v>
      </c>
      <c r="J2" s="290"/>
      <c r="K2" s="21" t="s">
        <v>82</v>
      </c>
      <c r="M2" s="290" t="s">
        <v>114</v>
      </c>
      <c r="N2" s="290"/>
      <c r="O2" s="21" t="s">
        <v>82</v>
      </c>
      <c r="Q2" s="290" t="s">
        <v>114</v>
      </c>
      <c r="R2" s="290"/>
      <c r="S2" s="21" t="s">
        <v>82</v>
      </c>
    </row>
    <row r="3" spans="1:19">
      <c r="A3" s="291" t="s">
        <v>115</v>
      </c>
      <c r="B3" s="292"/>
      <c r="C3" s="64"/>
      <c r="E3" s="291" t="s">
        <v>116</v>
      </c>
      <c r="F3" s="292"/>
      <c r="G3" s="64"/>
      <c r="I3" s="291" t="s">
        <v>116</v>
      </c>
      <c r="J3" s="292"/>
      <c r="K3" s="64"/>
      <c r="M3" s="291" t="s">
        <v>116</v>
      </c>
      <c r="N3" s="292"/>
      <c r="O3" s="64"/>
      <c r="Q3" s="291" t="s">
        <v>116</v>
      </c>
      <c r="R3" s="292"/>
      <c r="S3" s="64"/>
    </row>
    <row r="4" spans="1:19">
      <c r="A4" s="66" t="s">
        <v>117</v>
      </c>
      <c r="B4" s="67" t="s">
        <v>73</v>
      </c>
      <c r="C4" s="64">
        <f>'Budget Details &amp; Amendments'!N29</f>
        <v>31631.5</v>
      </c>
      <c r="E4" s="66" t="s">
        <v>117</v>
      </c>
      <c r="F4" s="67" t="s">
        <v>73</v>
      </c>
      <c r="G4" s="64">
        <f>'Budget Details &amp; Amendments'!O29</f>
        <v>0</v>
      </c>
      <c r="I4" s="66" t="s">
        <v>117</v>
      </c>
      <c r="J4" s="67" t="s">
        <v>73</v>
      </c>
      <c r="K4" s="64">
        <f>'Budget Details &amp; Amendments'!Q29</f>
        <v>0</v>
      </c>
      <c r="M4" s="66" t="s">
        <v>117</v>
      </c>
      <c r="N4" s="67" t="s">
        <v>73</v>
      </c>
      <c r="O4" s="64">
        <f>'Budget Details &amp; Amendments'!S29</f>
        <v>0</v>
      </c>
      <c r="Q4" s="66" t="s">
        <v>117</v>
      </c>
      <c r="R4" s="67" t="s">
        <v>73</v>
      </c>
      <c r="S4" s="64">
        <f>'Budget Details &amp; Amendments'!U29</f>
        <v>31631.5</v>
      </c>
    </row>
    <row r="5" spans="1:19">
      <c r="A5" s="66" t="s">
        <v>118</v>
      </c>
      <c r="B5" s="67" t="s">
        <v>85</v>
      </c>
      <c r="C5" s="64">
        <f>'Budget Details &amp; Amendments'!N43</f>
        <v>0</v>
      </c>
      <c r="E5" s="66" t="s">
        <v>118</v>
      </c>
      <c r="F5" s="67" t="s">
        <v>85</v>
      </c>
      <c r="G5" s="64">
        <f>'Budget Details &amp; Amendments'!O43</f>
        <v>0</v>
      </c>
      <c r="I5" s="66" t="s">
        <v>118</v>
      </c>
      <c r="J5" s="67" t="s">
        <v>85</v>
      </c>
      <c r="K5" s="64">
        <f>'Budget Details &amp; Amendments'!Q43</f>
        <v>0</v>
      </c>
      <c r="M5" s="66" t="s">
        <v>118</v>
      </c>
      <c r="N5" s="67" t="s">
        <v>85</v>
      </c>
      <c r="O5" s="64">
        <f>'Budget Details &amp; Amendments'!S43</f>
        <v>0</v>
      </c>
      <c r="Q5" s="66" t="s">
        <v>118</v>
      </c>
      <c r="R5" s="67" t="s">
        <v>85</v>
      </c>
      <c r="S5" s="64">
        <f>'Budget Details &amp; Amendments'!U43</f>
        <v>0</v>
      </c>
    </row>
    <row r="6" spans="1:19">
      <c r="A6" s="66" t="s">
        <v>119</v>
      </c>
      <c r="B6" s="67" t="s">
        <v>120</v>
      </c>
      <c r="C6" s="64">
        <f>'Budget Details &amp; Amendments'!N57</f>
        <v>15505.28</v>
      </c>
      <c r="E6" s="66" t="s">
        <v>119</v>
      </c>
      <c r="F6" s="67" t="s">
        <v>120</v>
      </c>
      <c r="G6" s="64">
        <f>'Budget Details &amp; Amendments'!O57</f>
        <v>0</v>
      </c>
      <c r="I6" s="66" t="s">
        <v>119</v>
      </c>
      <c r="J6" s="67" t="s">
        <v>120</v>
      </c>
      <c r="K6" s="64">
        <f>'Budget Details &amp; Amendments'!Q57</f>
        <v>0</v>
      </c>
      <c r="M6" s="66" t="s">
        <v>119</v>
      </c>
      <c r="N6" s="67" t="s">
        <v>120</v>
      </c>
      <c r="O6" s="64">
        <f>'Budget Details &amp; Amendments'!S57</f>
        <v>0</v>
      </c>
      <c r="Q6" s="66" t="s">
        <v>119</v>
      </c>
      <c r="R6" s="67" t="s">
        <v>120</v>
      </c>
      <c r="S6" s="64">
        <f>'Budget Details &amp; Amendments'!U57</f>
        <v>15505.28</v>
      </c>
    </row>
    <row r="7" spans="1:19" s="21" customFormat="1">
      <c r="A7" s="68"/>
      <c r="B7" s="69" t="s">
        <v>121</v>
      </c>
      <c r="C7" s="65">
        <f>SUM(C4:C6)</f>
        <v>47136.78</v>
      </c>
      <c r="E7" s="68"/>
      <c r="F7" s="69" t="s">
        <v>121</v>
      </c>
      <c r="G7" s="65">
        <f>SUM(G4:G6)</f>
        <v>0</v>
      </c>
      <c r="I7" s="68"/>
      <c r="J7" s="69" t="s">
        <v>121</v>
      </c>
      <c r="K7" s="65">
        <f>SUM(K4:K6)</f>
        <v>0</v>
      </c>
      <c r="M7" s="68"/>
      <c r="N7" s="69" t="s">
        <v>121</v>
      </c>
      <c r="O7" s="65">
        <f>SUM(O4:O6)</f>
        <v>0</v>
      </c>
      <c r="Q7" s="68"/>
      <c r="R7" s="69" t="s">
        <v>121</v>
      </c>
      <c r="S7" s="65">
        <f>SUM(S4:S6)</f>
        <v>47136.78</v>
      </c>
    </row>
    <row r="9" spans="1:19">
      <c r="A9" s="290" t="s">
        <v>122</v>
      </c>
      <c r="B9" s="290"/>
      <c r="E9" s="290" t="s">
        <v>122</v>
      </c>
      <c r="F9" s="290"/>
      <c r="I9" s="290" t="s">
        <v>122</v>
      </c>
      <c r="J9" s="290"/>
      <c r="M9" s="290" t="s">
        <v>122</v>
      </c>
      <c r="N9" s="290"/>
      <c r="Q9" s="290" t="s">
        <v>122</v>
      </c>
      <c r="R9" s="290"/>
    </row>
    <row r="10" spans="1:19">
      <c r="A10" s="66" t="s">
        <v>123</v>
      </c>
      <c r="B10" s="67" t="s">
        <v>98</v>
      </c>
      <c r="C10" s="64">
        <f>'Budget Details &amp; Amendments'!N74</f>
        <v>0</v>
      </c>
      <c r="E10" s="66" t="s">
        <v>123</v>
      </c>
      <c r="F10" s="67" t="s">
        <v>98</v>
      </c>
      <c r="G10" s="64">
        <f>'Budget Details &amp; Amendments'!O74</f>
        <v>0</v>
      </c>
      <c r="I10" s="66" t="s">
        <v>123</v>
      </c>
      <c r="J10" s="67" t="s">
        <v>98</v>
      </c>
      <c r="K10" s="64">
        <f>'Budget Details &amp; Amendments'!Q74</f>
        <v>0</v>
      </c>
      <c r="M10" s="66" t="s">
        <v>123</v>
      </c>
      <c r="N10" s="67" t="s">
        <v>98</v>
      </c>
      <c r="O10" s="64">
        <f>'Budget Details &amp; Amendments'!S74</f>
        <v>0</v>
      </c>
      <c r="Q10" s="66" t="s">
        <v>123</v>
      </c>
      <c r="R10" s="67" t="s">
        <v>98</v>
      </c>
      <c r="S10" s="64">
        <f>'Budget Details &amp; Amendments'!U74</f>
        <v>0</v>
      </c>
    </row>
    <row r="11" spans="1:19">
      <c r="A11" s="66" t="s">
        <v>124</v>
      </c>
      <c r="B11" s="67" t="s">
        <v>100</v>
      </c>
      <c r="C11" s="64">
        <f>'Budget Details &amp; Amendments'!N88</f>
        <v>0</v>
      </c>
      <c r="E11" s="66" t="s">
        <v>124</v>
      </c>
      <c r="F11" s="67" t="s">
        <v>100</v>
      </c>
      <c r="G11" s="64">
        <f>'Budget Details &amp; Amendments'!O88</f>
        <v>0</v>
      </c>
      <c r="I11" s="66" t="s">
        <v>124</v>
      </c>
      <c r="J11" s="67" t="s">
        <v>100</v>
      </c>
      <c r="K11" s="64">
        <f>'Budget Details &amp; Amendments'!Q88</f>
        <v>0</v>
      </c>
      <c r="M11" s="66" t="s">
        <v>124</v>
      </c>
      <c r="N11" s="67" t="s">
        <v>100</v>
      </c>
      <c r="O11" s="64">
        <f>'Budget Details &amp; Amendments'!S88</f>
        <v>0</v>
      </c>
      <c r="Q11" s="66" t="s">
        <v>124</v>
      </c>
      <c r="R11" s="67" t="s">
        <v>100</v>
      </c>
      <c r="S11" s="64">
        <f>'Budget Details &amp; Amendments'!U88</f>
        <v>0</v>
      </c>
    </row>
    <row r="12" spans="1:19">
      <c r="A12" s="66" t="s">
        <v>125</v>
      </c>
      <c r="B12" s="67" t="s">
        <v>102</v>
      </c>
      <c r="C12" s="64">
        <f>'Budget Details &amp; Amendments'!N102</f>
        <v>0</v>
      </c>
      <c r="E12" s="66" t="s">
        <v>125</v>
      </c>
      <c r="F12" s="67" t="s">
        <v>102</v>
      </c>
      <c r="G12" s="64">
        <f>'Budget Details &amp; Amendments'!O102</f>
        <v>0</v>
      </c>
      <c r="I12" s="66" t="s">
        <v>125</v>
      </c>
      <c r="J12" s="67" t="s">
        <v>102</v>
      </c>
      <c r="K12" s="64">
        <f>'Budget Details &amp; Amendments'!Q102</f>
        <v>0</v>
      </c>
      <c r="M12" s="66" t="s">
        <v>125</v>
      </c>
      <c r="N12" s="67" t="s">
        <v>102</v>
      </c>
      <c r="O12" s="64">
        <f>'Budget Details &amp; Amendments'!S102</f>
        <v>0</v>
      </c>
      <c r="Q12" s="66" t="s">
        <v>125</v>
      </c>
      <c r="R12" s="67" t="s">
        <v>102</v>
      </c>
      <c r="S12" s="64">
        <f>'Budget Details &amp; Amendments'!U102</f>
        <v>0</v>
      </c>
    </row>
    <row r="13" spans="1:19">
      <c r="A13" s="70" t="s">
        <v>126</v>
      </c>
      <c r="B13" s="67" t="s">
        <v>104</v>
      </c>
      <c r="C13" s="64">
        <f>'Budget Details &amp; Amendments'!N116</f>
        <v>0</v>
      </c>
      <c r="E13" s="70" t="s">
        <v>126</v>
      </c>
      <c r="F13" s="67" t="s">
        <v>104</v>
      </c>
      <c r="G13" s="64">
        <f>'Budget Details &amp; Amendments'!O116</f>
        <v>0</v>
      </c>
      <c r="I13" s="70" t="s">
        <v>126</v>
      </c>
      <c r="J13" s="67" t="s">
        <v>104</v>
      </c>
      <c r="K13" s="64">
        <f>'Budget Details &amp; Amendments'!Q116</f>
        <v>0</v>
      </c>
      <c r="M13" s="70" t="s">
        <v>126</v>
      </c>
      <c r="N13" s="67" t="s">
        <v>104</v>
      </c>
      <c r="O13" s="64">
        <f>'Budget Details &amp; Amendments'!S116</f>
        <v>0</v>
      </c>
      <c r="Q13" s="70" t="s">
        <v>126</v>
      </c>
      <c r="R13" s="67" t="s">
        <v>104</v>
      </c>
      <c r="S13" s="64">
        <f>'Budget Details &amp; Amendments'!U116</f>
        <v>0</v>
      </c>
    </row>
    <row r="14" spans="1:19" s="21" customFormat="1">
      <c r="A14" s="68"/>
      <c r="B14" s="69" t="s">
        <v>127</v>
      </c>
      <c r="C14" s="65">
        <f>SUM(C10:C13)</f>
        <v>0</v>
      </c>
      <c r="E14" s="68"/>
      <c r="F14" s="69" t="s">
        <v>127</v>
      </c>
      <c r="G14" s="65">
        <f>SUM(G10:G13)</f>
        <v>0</v>
      </c>
      <c r="I14" s="68"/>
      <c r="J14" s="69" t="s">
        <v>127</v>
      </c>
      <c r="K14" s="65">
        <f>SUM(K10:K13)</f>
        <v>0</v>
      </c>
      <c r="M14" s="68"/>
      <c r="N14" s="69" t="s">
        <v>127</v>
      </c>
      <c r="O14" s="65">
        <f>SUM(O10:O13)</f>
        <v>0</v>
      </c>
      <c r="Q14" s="68"/>
      <c r="R14" s="69" t="s">
        <v>127</v>
      </c>
      <c r="S14" s="65">
        <f>SUM(S10:S13)</f>
        <v>0</v>
      </c>
    </row>
    <row r="15" spans="1:19">
      <c r="C15" s="71"/>
      <c r="G15" s="71"/>
      <c r="K15" s="71"/>
      <c r="O15" s="71"/>
      <c r="S15" s="71"/>
    </row>
    <row r="16" spans="1:19" s="21" customFormat="1">
      <c r="A16" s="72"/>
      <c r="B16" s="69" t="s">
        <v>128</v>
      </c>
      <c r="C16" s="65">
        <f>C7+C14</f>
        <v>47136.78</v>
      </c>
      <c r="E16" s="72"/>
      <c r="F16" s="69" t="s">
        <v>128</v>
      </c>
      <c r="G16" s="65">
        <f>G7+G14</f>
        <v>0</v>
      </c>
      <c r="I16" s="72"/>
      <c r="J16" s="69" t="s">
        <v>128</v>
      </c>
      <c r="K16" s="65">
        <f>K7+K14</f>
        <v>0</v>
      </c>
      <c r="M16" s="72"/>
      <c r="N16" s="69" t="s">
        <v>128</v>
      </c>
      <c r="O16" s="65">
        <f>O7+O14</f>
        <v>0</v>
      </c>
      <c r="Q16" s="72"/>
      <c r="R16" s="69" t="s">
        <v>128</v>
      </c>
      <c r="S16" s="65">
        <f>S7+S14</f>
        <v>47136.78</v>
      </c>
    </row>
    <row r="17" spans="1:19">
      <c r="A17" s="73"/>
      <c r="B17" s="21"/>
      <c r="C17" s="71"/>
      <c r="E17" s="73"/>
      <c r="F17" s="21"/>
      <c r="G17" s="71"/>
      <c r="I17" s="73"/>
      <c r="J17" s="21"/>
      <c r="K17" s="71"/>
      <c r="M17" s="73"/>
      <c r="N17" s="21"/>
      <c r="O17" s="71"/>
      <c r="Q17" s="73"/>
      <c r="R17" s="21"/>
      <c r="S17" s="71"/>
    </row>
    <row r="18" spans="1:19" s="21" customFormat="1">
      <c r="A18" s="72" t="s">
        <v>129</v>
      </c>
      <c r="B18" s="69" t="s">
        <v>130</v>
      </c>
      <c r="C18" s="65">
        <f>'Budget Details &amp; Amendments'!N122</f>
        <v>0</v>
      </c>
      <c r="E18" s="72" t="s">
        <v>129</v>
      </c>
      <c r="F18" s="69" t="s">
        <v>130</v>
      </c>
      <c r="G18" s="65">
        <f>'Budget Details &amp; Amendments'!O122</f>
        <v>0</v>
      </c>
      <c r="I18" s="72" t="s">
        <v>129</v>
      </c>
      <c r="J18" s="69" t="s">
        <v>130</v>
      </c>
      <c r="K18" s="65">
        <f>'Budget Details &amp; Amendments'!Q122</f>
        <v>0</v>
      </c>
      <c r="M18" s="72" t="s">
        <v>129</v>
      </c>
      <c r="N18" s="69" t="s">
        <v>130</v>
      </c>
      <c r="O18" s="65">
        <f>'Budget Details &amp; Amendments'!S122</f>
        <v>0</v>
      </c>
      <c r="Q18" s="72" t="s">
        <v>129</v>
      </c>
      <c r="R18" s="69" t="s">
        <v>130</v>
      </c>
      <c r="S18" s="65">
        <f>'Budget Details &amp; Amendments'!U122</f>
        <v>0</v>
      </c>
    </row>
    <row r="19" spans="1:19">
      <c r="A19" s="21"/>
      <c r="B19" s="21"/>
      <c r="C19" s="71"/>
      <c r="E19" s="21"/>
      <c r="F19" s="21"/>
      <c r="G19" s="71"/>
      <c r="I19" s="21"/>
      <c r="J19" s="21"/>
      <c r="K19" s="71"/>
      <c r="M19" s="21"/>
      <c r="N19" s="21"/>
      <c r="O19" s="71"/>
      <c r="Q19" s="21"/>
      <c r="R19" s="21"/>
      <c r="S19" s="71"/>
    </row>
    <row r="20" spans="1:19" s="21" customFormat="1">
      <c r="A20" s="72" t="s">
        <v>131</v>
      </c>
      <c r="B20" s="69" t="s">
        <v>132</v>
      </c>
      <c r="C20" s="65">
        <f>'Budget Details &amp; Amendments'!N137</f>
        <v>0</v>
      </c>
      <c r="E20" s="72" t="s">
        <v>131</v>
      </c>
      <c r="F20" s="69" t="s">
        <v>132</v>
      </c>
      <c r="G20" s="65">
        <f>'Budget Details &amp; Amendments'!O137</f>
        <v>0</v>
      </c>
      <c r="I20" s="72" t="s">
        <v>131</v>
      </c>
      <c r="J20" s="69" t="s">
        <v>132</v>
      </c>
      <c r="K20" s="65">
        <f>'Budget Details &amp; Amendments'!Q137</f>
        <v>0</v>
      </c>
      <c r="M20" s="72" t="s">
        <v>131</v>
      </c>
      <c r="N20" s="69" t="s">
        <v>132</v>
      </c>
      <c r="O20" s="65">
        <f>'Budget Details &amp; Amendments'!S137</f>
        <v>0</v>
      </c>
      <c r="Q20" s="72" t="s">
        <v>131</v>
      </c>
      <c r="R20" s="69" t="s">
        <v>132</v>
      </c>
      <c r="S20" s="65">
        <f>'Budget Details &amp; Amendments'!U137</f>
        <v>0</v>
      </c>
    </row>
    <row r="21" spans="1:19">
      <c r="A21" s="21"/>
      <c r="B21" s="21"/>
      <c r="C21" s="71"/>
      <c r="E21" s="21"/>
      <c r="F21" s="21"/>
      <c r="G21" s="71"/>
      <c r="I21" s="21"/>
      <c r="J21" s="21"/>
      <c r="K21" s="71"/>
      <c r="M21" s="21"/>
      <c r="N21" s="21"/>
      <c r="O21" s="71"/>
      <c r="Q21" s="21"/>
      <c r="R21" s="21"/>
      <c r="S21" s="71"/>
    </row>
    <row r="22" spans="1:19" s="21" customFormat="1">
      <c r="A22" s="68"/>
      <c r="B22" s="69" t="s">
        <v>133</v>
      </c>
      <c r="C22" s="65">
        <f>C16+C18+C20</f>
        <v>47136.78</v>
      </c>
      <c r="E22" s="68"/>
      <c r="F22" s="69" t="s">
        <v>133</v>
      </c>
      <c r="G22" s="65">
        <f>G16+G18+G20</f>
        <v>0</v>
      </c>
      <c r="I22" s="68"/>
      <c r="J22" s="69" t="s">
        <v>133</v>
      </c>
      <c r="K22" s="65">
        <f>K16+K18+K20</f>
        <v>0</v>
      </c>
      <c r="M22" s="68"/>
      <c r="N22" s="69" t="s">
        <v>133</v>
      </c>
      <c r="O22" s="65">
        <f>O16+O18+O20</f>
        <v>0</v>
      </c>
      <c r="Q22" s="68"/>
      <c r="R22" s="69" t="s">
        <v>133</v>
      </c>
      <c r="S22" s="65">
        <f>S16+S18+S20</f>
        <v>47136.78</v>
      </c>
    </row>
    <row r="25" spans="1:19" ht="15.75" thickBot="1"/>
    <row r="26" spans="1:19" ht="15.75" thickBot="1">
      <c r="A26" s="293" t="s">
        <v>134</v>
      </c>
      <c r="B26" s="294"/>
      <c r="C26" s="294"/>
      <c r="D26" s="294"/>
      <c r="E26" s="294"/>
      <c r="F26" s="294"/>
      <c r="G26" s="295"/>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34.85546875" bestFit="1" customWidth="1"/>
    <col min="4" max="4" width="19.28515625" bestFit="1" customWidth="1"/>
    <col min="6" max="6" width="19" bestFit="1" customWidth="1"/>
    <col min="8" max="8" width="19" bestFit="1" customWidth="1"/>
    <col min="10" max="10" width="19" bestFit="1" customWidth="1"/>
  </cols>
  <sheetData>
    <row r="1" spans="1:10" ht="18.75">
      <c r="A1" s="74"/>
      <c r="B1" s="74"/>
      <c r="C1" s="75"/>
      <c r="D1" s="76" t="s">
        <v>135</v>
      </c>
      <c r="E1" s="77"/>
      <c r="F1" s="78" t="s">
        <v>75</v>
      </c>
      <c r="G1" s="77"/>
      <c r="H1" s="76" t="s">
        <v>77</v>
      </c>
      <c r="I1" s="77"/>
      <c r="J1" s="76" t="s">
        <v>78</v>
      </c>
    </row>
    <row r="2" spans="1:10" ht="15.75">
      <c r="A2" s="79"/>
      <c r="B2" s="21"/>
      <c r="D2" s="80"/>
      <c r="F2" s="81"/>
      <c r="H2" s="80"/>
      <c r="J2" s="80"/>
    </row>
    <row r="3" spans="1:10" ht="15.75">
      <c r="A3" s="79" t="s">
        <v>136</v>
      </c>
      <c r="B3" s="21" t="str">
        <f>Narrative!C3</f>
        <v>Dual Enrollment Coordinator Position</v>
      </c>
      <c r="D3" s="80">
        <f>SUMIF('Budget Details &amp; Amendments'!$A$19:$A$136,1,'Budget Details &amp; Amendments'!$N$19:$N$136)</f>
        <v>47136.78</v>
      </c>
      <c r="F3" s="80">
        <f>SUMIF('Budget Details &amp; Amendments'!$A$19:$A$136,1,'Budget Details &amp; Amendments'!$O$19:$O$136)</f>
        <v>0</v>
      </c>
      <c r="H3" s="80">
        <f>SUMIF('Budget Details &amp; Amendments'!$A$19:$A$136,1,'Budget Details &amp; Amendments'!$Q$19:$Q$136)</f>
        <v>0</v>
      </c>
      <c r="J3" s="80">
        <f>SUMIF('Budget Details &amp; Amendments'!$A$19:$A$136,1,'Budget Details &amp; Amendments'!$S$19:$S$136)</f>
        <v>0</v>
      </c>
    </row>
    <row r="4" spans="1:10" ht="15.75">
      <c r="A4" s="79" t="s">
        <v>137</v>
      </c>
      <c r="B4" s="21">
        <f>Narrative!C65</f>
        <v>0</v>
      </c>
      <c r="D4" s="80">
        <f>SUMIF('Budget Details &amp; Amendments'!$A$19:$A$136,2,'Budget Details &amp; Amendments'!$N$19:$N$136)</f>
        <v>0</v>
      </c>
      <c r="F4" s="80">
        <f>SUMIF('Budget Details &amp; Amendments'!$A$19:$A$136,2,'Budget Details &amp; Amendments'!$O$19:$O$136)</f>
        <v>0</v>
      </c>
      <c r="H4" s="80">
        <f>SUMIF('Budget Details &amp; Amendments'!$A$19:$A$136,2,'Budget Details &amp; Amendments'!$Q$19:$Q$136)</f>
        <v>0</v>
      </c>
      <c r="J4" s="80">
        <f>SUMIF('Budget Details &amp; Amendments'!$A$19:$A$136,2,'Budget Details &amp; Amendments'!$S$19:$S$136)</f>
        <v>0</v>
      </c>
    </row>
    <row r="5" spans="1:10" ht="15.75">
      <c r="A5" s="79" t="s">
        <v>138</v>
      </c>
      <c r="B5" s="21">
        <f>Narrative!C107</f>
        <v>0</v>
      </c>
      <c r="D5" s="80">
        <f>SUMIF('Budget Details &amp; Amendments'!$A$19:$A$136,3,'Budget Details &amp; Amendments'!$N$19:$N$136)</f>
        <v>0</v>
      </c>
      <c r="F5" s="80">
        <f>SUMIF('Budget Details &amp; Amendments'!$A$19:$A$136,3,'Budget Details &amp; Amendments'!$O$19:$O$136)</f>
        <v>0</v>
      </c>
      <c r="H5" s="80">
        <f>SUMIF('Budget Details &amp; Amendments'!$A$19:$A$136,3,'Budget Details &amp; Amendments'!$Q$19:$Q$136)</f>
        <v>0</v>
      </c>
      <c r="J5" s="80">
        <f>SUMIF('Budget Details &amp; Amendments'!$A$19:$A$136,3,'Budget Details &amp; Amendments'!$S$19:$S$136)</f>
        <v>0</v>
      </c>
    </row>
    <row r="6" spans="1:10" ht="15.75">
      <c r="A6" s="79" t="s">
        <v>139</v>
      </c>
      <c r="B6" s="21">
        <f>Narrative!C149</f>
        <v>0</v>
      </c>
      <c r="D6" s="80">
        <f>SUMIF('Budget Details &amp; Amendments'!$A$19:$A$136,4,'Budget Details &amp; Amendments'!$N$19:$N$136)</f>
        <v>0</v>
      </c>
      <c r="F6" s="80">
        <f>SUMIF('Budget Details &amp; Amendments'!$A$19:$A$136,4,'Budget Details &amp; Amendments'!$O$19:$O$136)</f>
        <v>0</v>
      </c>
      <c r="H6" s="80">
        <f>SUMIF('Budget Details &amp; Amendments'!$A$19:$A$136,4,'Budget Details &amp; Amendments'!$Q$19:$Q$136)</f>
        <v>0</v>
      </c>
      <c r="J6" s="80">
        <f>SUMIF('Budget Details &amp; Amendments'!$A$19:$A$136,4,'Budget Details &amp; Amendments'!$S$19:$S$136)</f>
        <v>0</v>
      </c>
    </row>
    <row r="7" spans="1:10" ht="15.75">
      <c r="A7" s="79" t="s">
        <v>140</v>
      </c>
      <c r="B7" s="21">
        <f>Narrative!C191</f>
        <v>0</v>
      </c>
      <c r="D7" s="80">
        <f>SUMIF('Budget Details &amp; Amendments'!$A$19:$A$136,5,'Budget Details &amp; Amendments'!$N$19:$N$136)</f>
        <v>0</v>
      </c>
      <c r="F7" s="80">
        <f>SUMIF('Budget Details &amp; Amendments'!$A$19:$A$136,5,'Budget Details &amp; Amendments'!$O$19:$O$136)</f>
        <v>0</v>
      </c>
      <c r="H7" s="80">
        <f>SUMIF('Budget Details &amp; Amendments'!$A$19:$A$136,5,'Budget Details &amp; Amendments'!$Q$19:$Q$136)</f>
        <v>0</v>
      </c>
      <c r="J7" s="80">
        <f>SUMIF('Budget Details &amp; Amendments'!$A$19:$A$136,5,'Budget Details &amp; Amendments'!$S$19:$S$136)</f>
        <v>0</v>
      </c>
    </row>
    <row r="8" spans="1:10" ht="15.75">
      <c r="A8" s="79" t="s">
        <v>141</v>
      </c>
      <c r="B8" s="21">
        <f>Narrative!C233</f>
        <v>0</v>
      </c>
      <c r="D8" s="80">
        <f>SUMIF('Budget Details &amp; Amendments'!$A$19:$A$136,6,'Budget Details &amp; Amendments'!$N$19:$N$136)</f>
        <v>0</v>
      </c>
      <c r="F8" s="80">
        <f>SUMIF('Budget Details &amp; Amendments'!$A$19:$A$136,6,'Budget Details &amp; Amendments'!$O$19:$O$136)</f>
        <v>0</v>
      </c>
      <c r="H8" s="80">
        <f>SUMIF('Budget Details &amp; Amendments'!$A$19:$A$136,6,'Budget Details &amp; Amendments'!$Q$19:$Q$136)</f>
        <v>0</v>
      </c>
      <c r="J8" s="80">
        <f>SUMIF('Budget Details &amp; Amendments'!$A$19:$A$136,6,'Budget Details &amp; Amendments'!$S$19:$S$136)</f>
        <v>0</v>
      </c>
    </row>
    <row r="9" spans="1:10" ht="15.75">
      <c r="A9" s="79" t="s">
        <v>142</v>
      </c>
      <c r="B9" s="21">
        <f>Narrative!C275</f>
        <v>0</v>
      </c>
      <c r="D9" s="80">
        <f>SUMIF('Budget Details &amp; Amendments'!$A$19:$A$136,7,'Budget Details &amp; Amendments'!$N$19:$N$136)</f>
        <v>0</v>
      </c>
      <c r="F9" s="80">
        <f>SUMIF('Budget Details &amp; Amendments'!$A$19:$A$136,7,'Budget Details &amp; Amendments'!$O$19:$O$136)</f>
        <v>0</v>
      </c>
      <c r="H9" s="80">
        <f>SUMIF('Budget Details &amp; Amendments'!$A$19:$A$136,7,'Budget Details &amp; Amendments'!$Q$19:$Q$136)</f>
        <v>0</v>
      </c>
      <c r="J9" s="80">
        <f>SUMIF('Budget Details &amp; Amendments'!$A$19:$A$136,7,'Budget Details &amp; Amendments'!$S$19:$S$136)</f>
        <v>0</v>
      </c>
    </row>
    <row r="10" spans="1:10" ht="15.75">
      <c r="A10" s="79" t="s">
        <v>143</v>
      </c>
      <c r="B10" s="21">
        <f>Narrative!C317</f>
        <v>0</v>
      </c>
      <c r="D10" s="80">
        <f>SUMIF('Budget Details &amp; Amendments'!$A$19:$A$136,8,'Budget Details &amp; Amendments'!$N$19:$N$136)</f>
        <v>0</v>
      </c>
      <c r="F10" s="80">
        <f>SUMIF('Budget Details &amp; Amendments'!$A$19:$A$136,8,'Budget Details &amp; Amendments'!$O$19:$O$136)</f>
        <v>0</v>
      </c>
      <c r="H10" s="80">
        <f>SUMIF('Budget Details &amp; Amendments'!$A$19:$A$136,8,'Budget Details &amp; Amendments'!$Q$19:$Q$136)</f>
        <v>0</v>
      </c>
      <c r="J10" s="80">
        <f>SUMIF('Budget Details &amp; Amendments'!$A$19:$A$136,8,'Budget Details &amp; Amendments'!$S$19:$S$136)</f>
        <v>0</v>
      </c>
    </row>
    <row r="11" spans="1:10" ht="15.75">
      <c r="A11" s="79" t="s">
        <v>144</v>
      </c>
      <c r="B11" s="21">
        <f>Narrative!C359</f>
        <v>0</v>
      </c>
      <c r="D11" s="80">
        <f>SUMIF('Budget Details &amp; Amendments'!$A$19:$A$136,9,'Budget Details &amp; Amendments'!$N$19:$N$136)</f>
        <v>0</v>
      </c>
      <c r="F11" s="80">
        <f>SUMIF('Budget Details &amp; Amendments'!$A$19:$A$136,9,'Budget Details &amp; Amendments'!$O$19:$O$136)</f>
        <v>0</v>
      </c>
      <c r="H11" s="80">
        <f>SUMIF('Budget Details &amp; Amendments'!$A$19:$A$136,9,'Budget Details &amp; Amendments'!$Q$19:$Q$136)</f>
        <v>0</v>
      </c>
      <c r="J11" s="80">
        <f>SUMIF('Budget Details &amp; Amendments'!$A$19:$A$136,9,'Budget Details &amp; Amendments'!$S$19:$S$136)</f>
        <v>0</v>
      </c>
    </row>
    <row r="12" spans="1:10" ht="15.75">
      <c r="A12" s="79" t="s">
        <v>145</v>
      </c>
      <c r="B12" s="21">
        <f>Narrative!C401</f>
        <v>0</v>
      </c>
      <c r="D12" s="80">
        <f>SUMIF('Budget Details &amp; Amendments'!$A$19:$A$136,10,'Budget Details &amp; Amendments'!$N$19:$N$136)</f>
        <v>0</v>
      </c>
      <c r="F12" s="80">
        <f>SUMIF('Budget Details &amp; Amendments'!$A$19:$A$136,10,'Budget Details &amp; Amendments'!$O$19:$O$136)</f>
        <v>0</v>
      </c>
      <c r="H12" s="80">
        <f>SUMIF('Budget Details &amp; Amendments'!$A$19:$A$136,10,'Budget Details &amp; Amendments'!$Q$19:$Q$136)</f>
        <v>0</v>
      </c>
      <c r="J12" s="80">
        <f>SUMIF('Budget Details &amp; Amendments'!$A$19:$A$136,10,'Budget Details &amp; Amendments'!$S$19:$S$136)</f>
        <v>0</v>
      </c>
    </row>
  </sheetData>
  <sheetProtection algorithmName="SHA-512" hashValue="sF8/FGcnwjnntrHj95R57UcQMSlj0P6IPyTA8z/R5xogVBiqEsV0AEVMo5OtlnOUZrUP7s86kBgB/TzPORW2/w==" saltValue="MSqc7mvYHnGAzXLTWngUQ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5"/>
      <c r="L4" s="85"/>
      <c r="M4" s="85"/>
      <c r="N4" s="85"/>
      <c r="O4" s="85"/>
      <c r="P4" s="85"/>
      <c r="Q4" s="85"/>
      <c r="R4" s="85"/>
      <c r="S4" s="85"/>
      <c r="T4" s="85"/>
      <c r="U4" s="85"/>
      <c r="V4" s="85"/>
      <c r="W4" s="85"/>
      <c r="X4" s="85"/>
    </row>
    <row r="5" spans="1:24" ht="15" customHeight="1">
      <c r="K5" s="85"/>
      <c r="L5" s="85"/>
      <c r="M5" s="85"/>
      <c r="N5" s="85"/>
      <c r="O5" s="85"/>
      <c r="P5" s="85"/>
      <c r="Q5" s="85"/>
      <c r="R5" s="85"/>
      <c r="S5" s="85"/>
      <c r="T5" s="85"/>
      <c r="U5" s="85"/>
      <c r="V5" s="85"/>
      <c r="W5" s="85"/>
      <c r="X5" s="85"/>
    </row>
    <row r="6" spans="1:24" ht="15" customHeight="1">
      <c r="K6" s="85"/>
      <c r="L6" s="85"/>
      <c r="M6" s="85"/>
      <c r="N6" s="85"/>
      <c r="O6" s="85"/>
      <c r="P6" s="85"/>
      <c r="Q6" s="85"/>
      <c r="R6" s="85"/>
      <c r="S6" s="85"/>
      <c r="T6" s="85"/>
      <c r="U6" s="85"/>
      <c r="V6" s="85"/>
      <c r="W6" s="85"/>
      <c r="X6" s="85"/>
    </row>
    <row r="7" spans="1:24" ht="15" customHeight="1">
      <c r="K7" s="85"/>
      <c r="L7" s="85"/>
      <c r="M7" s="85"/>
      <c r="N7" s="85"/>
      <c r="O7" s="85"/>
      <c r="P7" s="85"/>
      <c r="Q7" s="85"/>
      <c r="R7" s="85"/>
      <c r="S7" s="85"/>
      <c r="T7" s="85"/>
      <c r="U7" s="85"/>
      <c r="V7" s="85"/>
      <c r="W7" s="85"/>
      <c r="X7" s="85"/>
    </row>
    <row r="8" spans="1:24" ht="15" customHeight="1">
      <c r="K8" s="85"/>
      <c r="L8" s="85"/>
      <c r="M8" s="85"/>
      <c r="N8" s="85"/>
      <c r="O8" s="85"/>
      <c r="P8" s="85"/>
      <c r="Q8" s="85"/>
      <c r="R8" s="85"/>
      <c r="S8" s="85"/>
      <c r="T8" s="85"/>
      <c r="U8" s="85"/>
      <c r="V8" s="85"/>
      <c r="W8" s="85"/>
      <c r="X8" s="85"/>
    </row>
    <row r="9" spans="1:24" ht="15" customHeight="1">
      <c r="K9" s="85"/>
      <c r="L9" s="85"/>
      <c r="M9" s="85"/>
      <c r="N9" s="85"/>
      <c r="O9" s="85"/>
      <c r="P9" s="85"/>
      <c r="Q9" s="85"/>
      <c r="R9" s="85"/>
      <c r="S9" s="85"/>
      <c r="T9" s="85"/>
      <c r="U9" s="85"/>
      <c r="V9" s="85"/>
      <c r="W9" s="85"/>
      <c r="X9" s="85"/>
    </row>
    <row r="10" spans="1:24" ht="15" customHeight="1">
      <c r="A10" s="297" t="s">
        <v>146</v>
      </c>
      <c r="B10" s="297"/>
      <c r="C10" s="297"/>
      <c r="D10" s="297"/>
      <c r="E10" s="297"/>
      <c r="F10" s="297"/>
      <c r="G10" s="297"/>
      <c r="H10" s="297"/>
      <c r="I10" s="297"/>
      <c r="J10" s="87"/>
      <c r="K10" s="85"/>
      <c r="L10" s="85"/>
      <c r="M10" s="85"/>
      <c r="N10" s="85"/>
      <c r="O10" s="85"/>
      <c r="P10" s="85"/>
      <c r="Q10" s="85"/>
      <c r="R10" s="85"/>
      <c r="S10" s="85"/>
      <c r="T10" s="85"/>
      <c r="U10" s="85"/>
      <c r="V10" s="85"/>
      <c r="W10" s="85"/>
      <c r="X10" s="85"/>
    </row>
    <row r="11" spans="1:24" ht="15" customHeight="1">
      <c r="A11" s="86"/>
      <c r="B11" s="86"/>
      <c r="C11" s="86"/>
      <c r="D11" s="86"/>
      <c r="E11" s="86"/>
      <c r="F11" s="86"/>
      <c r="G11" s="86"/>
      <c r="H11" s="86"/>
      <c r="K11" s="85"/>
      <c r="L11" s="85"/>
      <c r="M11" s="85"/>
      <c r="N11" s="85"/>
      <c r="O11" s="85"/>
      <c r="P11" s="85"/>
      <c r="Q11" s="85"/>
      <c r="R11" s="85"/>
      <c r="S11" s="85"/>
      <c r="T11" s="85"/>
      <c r="U11" s="85"/>
      <c r="V11" s="85"/>
      <c r="W11" s="85"/>
      <c r="X11" s="85"/>
    </row>
    <row r="12" spans="1:24" ht="15" customHeight="1">
      <c r="A12" s="296" t="s">
        <v>147</v>
      </c>
      <c r="B12" s="296"/>
      <c r="C12" s="296"/>
      <c r="D12" s="296"/>
      <c r="E12" s="296"/>
      <c r="F12" s="296"/>
      <c r="G12" s="296"/>
      <c r="H12" s="296"/>
      <c r="I12" s="296"/>
      <c r="J12" s="85"/>
      <c r="K12" s="85"/>
      <c r="L12" s="85"/>
      <c r="M12" s="85"/>
      <c r="N12" s="85"/>
      <c r="O12" s="85"/>
      <c r="P12" s="85"/>
      <c r="Q12" s="85"/>
      <c r="R12" s="85"/>
      <c r="S12" s="85"/>
      <c r="T12" s="85"/>
      <c r="U12" s="85"/>
      <c r="V12" s="85"/>
      <c r="W12" s="85"/>
      <c r="X12" s="85"/>
    </row>
    <row r="13" spans="1:24" ht="15" customHeight="1">
      <c r="A13" s="296"/>
      <c r="B13" s="296"/>
      <c r="C13" s="296"/>
      <c r="D13" s="296"/>
      <c r="E13" s="296"/>
      <c r="F13" s="296"/>
      <c r="G13" s="296"/>
      <c r="H13" s="296"/>
      <c r="I13" s="296"/>
      <c r="J13" s="85"/>
      <c r="K13" s="85"/>
      <c r="L13" s="85"/>
      <c r="M13" s="85"/>
      <c r="N13" s="85"/>
      <c r="O13" s="85"/>
      <c r="P13" s="85"/>
      <c r="Q13" s="85"/>
      <c r="R13" s="85"/>
      <c r="S13" s="85"/>
      <c r="T13" s="85"/>
      <c r="U13" s="85"/>
      <c r="V13" s="85"/>
      <c r="W13" s="85"/>
      <c r="X13" s="85"/>
    </row>
    <row r="14" spans="1:24" ht="15" customHeight="1">
      <c r="A14" s="296"/>
      <c r="B14" s="296"/>
      <c r="C14" s="296"/>
      <c r="D14" s="296"/>
      <c r="E14" s="296"/>
      <c r="F14" s="296"/>
      <c r="G14" s="296"/>
      <c r="H14" s="296"/>
      <c r="I14" s="296"/>
      <c r="J14" s="85"/>
      <c r="K14" s="85"/>
      <c r="L14" s="85"/>
      <c r="M14" s="85"/>
      <c r="N14" s="85"/>
      <c r="O14" s="85"/>
      <c r="P14" s="85"/>
      <c r="Q14" s="85"/>
      <c r="R14" s="85"/>
      <c r="S14" s="85"/>
      <c r="T14" s="85"/>
      <c r="U14" s="85"/>
      <c r="V14" s="85"/>
      <c r="W14" s="85"/>
      <c r="X14" s="85"/>
    </row>
    <row r="15" spans="1:24" ht="15" customHeight="1">
      <c r="A15" s="296"/>
      <c r="B15" s="296"/>
      <c r="C15" s="296"/>
      <c r="D15" s="296"/>
      <c r="E15" s="296"/>
      <c r="F15" s="296"/>
      <c r="G15" s="296"/>
      <c r="H15" s="296"/>
      <c r="I15" s="296"/>
      <c r="J15" s="85"/>
      <c r="K15" s="85"/>
      <c r="L15" s="85"/>
      <c r="M15" s="85"/>
      <c r="N15" s="85"/>
      <c r="O15" s="85"/>
      <c r="P15" s="85"/>
      <c r="Q15" s="85"/>
      <c r="R15" s="85"/>
      <c r="S15" s="85"/>
      <c r="T15" s="85"/>
      <c r="U15" s="85"/>
      <c r="V15" s="85"/>
      <c r="W15" s="85"/>
      <c r="X15" s="85"/>
    </row>
    <row r="16" spans="1:24" ht="15" customHeight="1">
      <c r="A16" s="296"/>
      <c r="B16" s="296"/>
      <c r="C16" s="296"/>
      <c r="D16" s="296"/>
      <c r="E16" s="296"/>
      <c r="F16" s="296"/>
      <c r="G16" s="296"/>
      <c r="H16" s="296"/>
      <c r="I16" s="296"/>
      <c r="J16" s="85"/>
      <c r="K16" s="85"/>
      <c r="L16" s="85"/>
      <c r="M16" s="85"/>
      <c r="N16" s="85"/>
      <c r="O16" s="85"/>
      <c r="P16" s="85"/>
      <c r="Q16" s="85"/>
      <c r="R16" s="85"/>
      <c r="S16" s="85"/>
      <c r="T16" s="85"/>
      <c r="U16" s="85"/>
      <c r="V16" s="85"/>
      <c r="W16" s="85"/>
      <c r="X16" s="85"/>
    </row>
    <row r="17" spans="1:24" ht="15" customHeight="1">
      <c r="A17" s="296"/>
      <c r="B17" s="296"/>
      <c r="C17" s="296"/>
      <c r="D17" s="296"/>
      <c r="E17" s="296"/>
      <c r="F17" s="296"/>
      <c r="G17" s="296"/>
      <c r="H17" s="296"/>
      <c r="I17" s="296"/>
      <c r="J17" s="85"/>
      <c r="K17" s="85"/>
      <c r="L17" s="85"/>
      <c r="M17" s="85"/>
      <c r="N17" s="85"/>
      <c r="O17" s="85"/>
      <c r="P17" s="85"/>
      <c r="Q17" s="85"/>
      <c r="R17" s="85"/>
      <c r="S17" s="85"/>
      <c r="T17" s="85"/>
      <c r="U17" s="85"/>
      <c r="V17" s="85"/>
      <c r="W17" s="85"/>
      <c r="X17" s="85"/>
    </row>
    <row r="18" spans="1:24" ht="15" customHeight="1">
      <c r="A18" s="296"/>
      <c r="B18" s="296"/>
      <c r="C18" s="296"/>
      <c r="D18" s="296"/>
      <c r="E18" s="296"/>
      <c r="F18" s="296"/>
      <c r="G18" s="296"/>
      <c r="H18" s="296"/>
      <c r="I18" s="296"/>
      <c r="J18" s="85"/>
      <c r="K18" s="85"/>
      <c r="L18" s="85"/>
      <c r="M18" s="85"/>
      <c r="N18" s="85"/>
      <c r="O18" s="85"/>
      <c r="P18" s="85"/>
      <c r="Q18" s="85"/>
      <c r="R18" s="85"/>
      <c r="S18" s="85"/>
      <c r="T18" s="85"/>
      <c r="U18" s="85"/>
      <c r="V18" s="85"/>
      <c r="W18" s="85"/>
      <c r="X18" s="85"/>
    </row>
    <row r="19" spans="1:24" ht="15" customHeight="1">
      <c r="A19" s="296"/>
      <c r="B19" s="296"/>
      <c r="C19" s="296"/>
      <c r="D19" s="296"/>
      <c r="E19" s="296"/>
      <c r="F19" s="296"/>
      <c r="G19" s="296"/>
      <c r="H19" s="296"/>
      <c r="I19" s="296"/>
      <c r="J19" s="85"/>
      <c r="K19" s="85"/>
      <c r="L19" s="85"/>
      <c r="M19" s="85"/>
      <c r="N19" s="85"/>
      <c r="O19" s="85"/>
      <c r="P19" s="85"/>
      <c r="Q19" s="85"/>
      <c r="R19" s="85"/>
      <c r="S19" s="85"/>
      <c r="T19" s="85"/>
      <c r="U19" s="85"/>
      <c r="V19" s="85"/>
      <c r="W19" s="85"/>
      <c r="X19" s="85"/>
    </row>
    <row r="20" spans="1:24" ht="15" customHeight="1">
      <c r="A20" s="296"/>
      <c r="B20" s="296"/>
      <c r="C20" s="296"/>
      <c r="D20" s="296"/>
      <c r="E20" s="296"/>
      <c r="F20" s="296"/>
      <c r="G20" s="296"/>
      <c r="H20" s="296"/>
      <c r="I20" s="296"/>
      <c r="J20" s="85"/>
      <c r="K20" s="85"/>
      <c r="L20" s="85"/>
      <c r="M20" s="85"/>
      <c r="N20" s="85"/>
      <c r="O20" s="85"/>
      <c r="P20" s="85"/>
      <c r="Q20" s="85"/>
      <c r="R20" s="85"/>
      <c r="S20" s="85"/>
      <c r="T20" s="85"/>
      <c r="U20" s="85"/>
      <c r="V20" s="85"/>
      <c r="W20" s="85"/>
      <c r="X20" s="85"/>
    </row>
    <row r="21" spans="1:24" ht="15" customHeight="1">
      <c r="A21" s="296"/>
      <c r="B21" s="296"/>
      <c r="C21" s="296"/>
      <c r="D21" s="296"/>
      <c r="E21" s="296"/>
      <c r="F21" s="296"/>
      <c r="G21" s="296"/>
      <c r="H21" s="296"/>
      <c r="I21" s="296"/>
      <c r="J21" s="85"/>
      <c r="K21" s="85"/>
      <c r="L21" s="85"/>
      <c r="M21" s="85"/>
      <c r="N21" s="85"/>
      <c r="O21" s="85"/>
      <c r="P21" s="85"/>
      <c r="Q21" s="85"/>
      <c r="R21" s="85"/>
      <c r="S21" s="85"/>
      <c r="T21" s="85"/>
      <c r="U21" s="85"/>
      <c r="V21" s="85"/>
      <c r="W21" s="85"/>
      <c r="X21" s="85"/>
    </row>
    <row r="22" spans="1:24" ht="15" customHeight="1">
      <c r="A22" s="296"/>
      <c r="B22" s="296"/>
      <c r="C22" s="296"/>
      <c r="D22" s="296"/>
      <c r="E22" s="296"/>
      <c r="F22" s="296"/>
      <c r="G22" s="296"/>
      <c r="H22" s="296"/>
      <c r="I22" s="296"/>
      <c r="J22" s="85"/>
      <c r="K22" s="85"/>
      <c r="L22" s="85"/>
      <c r="M22" s="85"/>
      <c r="N22" s="85"/>
      <c r="O22" s="85"/>
      <c r="P22" s="85"/>
      <c r="Q22" s="85"/>
      <c r="R22" s="85"/>
      <c r="S22" s="85"/>
      <c r="T22" s="85"/>
      <c r="U22" s="85"/>
      <c r="V22" s="85"/>
      <c r="W22" s="85"/>
      <c r="X22" s="85"/>
    </row>
    <row r="23" spans="1:24" ht="15" customHeight="1">
      <c r="A23" s="296"/>
      <c r="B23" s="296"/>
      <c r="C23" s="296"/>
      <c r="D23" s="296"/>
      <c r="E23" s="296"/>
      <c r="F23" s="296"/>
      <c r="G23" s="296"/>
      <c r="H23" s="296"/>
      <c r="I23" s="296"/>
      <c r="J23" s="85"/>
      <c r="K23" s="85"/>
      <c r="L23" s="85"/>
      <c r="M23" s="85"/>
      <c r="N23" s="85"/>
      <c r="O23" s="85"/>
      <c r="P23" s="85"/>
      <c r="Q23" s="85"/>
      <c r="R23" s="85"/>
      <c r="S23" s="85"/>
      <c r="T23" s="85"/>
      <c r="U23" s="85"/>
      <c r="V23" s="85"/>
      <c r="W23" s="85"/>
      <c r="X23" s="85"/>
    </row>
    <row r="24" spans="1:24" ht="15" customHeight="1">
      <c r="A24" s="296"/>
      <c r="B24" s="296"/>
      <c r="C24" s="296"/>
      <c r="D24" s="296"/>
      <c r="E24" s="296"/>
      <c r="F24" s="296"/>
      <c r="G24" s="296"/>
      <c r="H24" s="296"/>
      <c r="I24" s="296"/>
      <c r="J24" s="85"/>
      <c r="K24" s="85"/>
      <c r="L24" s="85"/>
      <c r="M24" s="85"/>
      <c r="N24" s="85"/>
      <c r="O24" s="85"/>
      <c r="P24" s="85"/>
      <c r="Q24" s="85"/>
      <c r="R24" s="85"/>
      <c r="S24" s="85"/>
      <c r="T24" s="85"/>
      <c r="U24" s="85"/>
      <c r="V24" s="85"/>
      <c r="W24" s="85"/>
      <c r="X24" s="85"/>
    </row>
    <row r="25" spans="1:24" ht="15" customHeight="1">
      <c r="A25" s="296"/>
      <c r="B25" s="296"/>
      <c r="C25" s="296"/>
      <c r="D25" s="296"/>
      <c r="E25" s="296"/>
      <c r="F25" s="296"/>
      <c r="G25" s="296"/>
      <c r="H25" s="296"/>
      <c r="I25" s="296"/>
      <c r="J25" s="85"/>
      <c r="K25" s="85"/>
      <c r="L25" s="85"/>
      <c r="M25" s="85"/>
      <c r="N25" s="85"/>
      <c r="O25" s="85"/>
      <c r="P25" s="85"/>
      <c r="Q25" s="85"/>
      <c r="R25" s="85"/>
      <c r="S25" s="85"/>
      <c r="T25" s="85"/>
      <c r="U25" s="85"/>
      <c r="V25" s="85"/>
      <c r="W25" s="85"/>
      <c r="X25" s="85"/>
    </row>
    <row r="26" spans="1:24" ht="15" customHeight="1">
      <c r="A26" s="296"/>
      <c r="B26" s="296"/>
      <c r="C26" s="296"/>
      <c r="D26" s="296"/>
      <c r="E26" s="296"/>
      <c r="F26" s="296"/>
      <c r="G26" s="296"/>
      <c r="H26" s="296"/>
      <c r="I26" s="296"/>
      <c r="J26" s="85"/>
      <c r="K26" s="85"/>
      <c r="L26" s="85"/>
      <c r="M26" s="85"/>
      <c r="N26" s="85"/>
      <c r="O26" s="85"/>
      <c r="P26" s="85"/>
      <c r="Q26" s="85"/>
      <c r="R26" s="85"/>
      <c r="S26" s="85"/>
      <c r="T26" s="85"/>
      <c r="U26" s="85"/>
      <c r="V26" s="85"/>
      <c r="W26" s="85"/>
      <c r="X26" s="85"/>
    </row>
    <row r="27" spans="1:24" ht="15" customHeight="1">
      <c r="A27" s="296"/>
      <c r="B27" s="296"/>
      <c r="C27" s="296"/>
      <c r="D27" s="296"/>
      <c r="E27" s="296"/>
      <c r="F27" s="296"/>
      <c r="G27" s="296"/>
      <c r="H27" s="296"/>
      <c r="I27" s="296"/>
      <c r="J27" s="85"/>
      <c r="K27" s="85"/>
      <c r="L27" s="85"/>
      <c r="M27" s="85"/>
      <c r="N27" s="85"/>
      <c r="O27" s="85"/>
      <c r="P27" s="85"/>
      <c r="Q27" s="85"/>
      <c r="R27" s="85"/>
      <c r="S27" s="85"/>
      <c r="T27" s="85"/>
      <c r="U27" s="85"/>
      <c r="V27" s="85"/>
      <c r="W27" s="85"/>
      <c r="X27" s="85"/>
    </row>
    <row r="28" spans="1:24" ht="15" customHeight="1">
      <c r="A28" s="296"/>
      <c r="B28" s="296"/>
      <c r="C28" s="296"/>
      <c r="D28" s="296"/>
      <c r="E28" s="296"/>
      <c r="F28" s="296"/>
      <c r="G28" s="296"/>
      <c r="H28" s="296"/>
      <c r="I28" s="296"/>
      <c r="J28" s="85"/>
      <c r="K28" s="85"/>
      <c r="L28" s="85"/>
      <c r="M28" s="85"/>
      <c r="N28" s="85"/>
      <c r="O28" s="85"/>
      <c r="P28" s="85"/>
      <c r="Q28" s="85"/>
      <c r="R28" s="85"/>
      <c r="S28" s="85"/>
      <c r="T28" s="85"/>
      <c r="U28" s="85"/>
      <c r="V28" s="85"/>
      <c r="W28" s="85"/>
      <c r="X28" s="85"/>
    </row>
    <row r="29" spans="1:24" ht="15" customHeight="1">
      <c r="A29" s="296"/>
      <c r="B29" s="296"/>
      <c r="C29" s="296"/>
      <c r="D29" s="296"/>
      <c r="E29" s="296"/>
      <c r="F29" s="296"/>
      <c r="G29" s="296"/>
      <c r="H29" s="296"/>
      <c r="I29" s="296"/>
      <c r="J29" s="85"/>
      <c r="K29" s="85"/>
      <c r="L29" s="85"/>
      <c r="M29" s="85"/>
      <c r="N29" s="85"/>
      <c r="O29" s="85"/>
      <c r="P29" s="85"/>
      <c r="Q29" s="85"/>
      <c r="R29" s="85"/>
      <c r="S29" s="85"/>
      <c r="T29" s="85"/>
      <c r="U29" s="85"/>
      <c r="V29" s="85"/>
      <c r="W29" s="85"/>
      <c r="X29" s="85"/>
    </row>
    <row r="30" spans="1:24" ht="15" customHeight="1">
      <c r="A30" s="296"/>
      <c r="B30" s="296"/>
      <c r="C30" s="296"/>
      <c r="D30" s="296"/>
      <c r="E30" s="296"/>
      <c r="F30" s="296"/>
      <c r="G30" s="296"/>
      <c r="H30" s="296"/>
      <c r="I30" s="296"/>
      <c r="J30" s="85"/>
      <c r="K30" s="85"/>
      <c r="L30" s="85"/>
      <c r="M30" s="85"/>
      <c r="N30" s="85"/>
      <c r="O30" s="85"/>
      <c r="P30" s="85"/>
      <c r="Q30" s="85"/>
      <c r="R30" s="85"/>
      <c r="S30" s="85"/>
      <c r="T30" s="85"/>
      <c r="U30" s="85"/>
      <c r="V30" s="85"/>
      <c r="W30" s="85"/>
      <c r="X30" s="85"/>
    </row>
    <row r="31" spans="1:24" ht="15" customHeight="1">
      <c r="A31" s="296"/>
      <c r="B31" s="296"/>
      <c r="C31" s="296"/>
      <c r="D31" s="296"/>
      <c r="E31" s="296"/>
      <c r="F31" s="296"/>
      <c r="G31" s="296"/>
      <c r="H31" s="296"/>
      <c r="I31" s="296"/>
      <c r="J31" s="85"/>
      <c r="K31" s="85"/>
      <c r="L31" s="85"/>
      <c r="M31" s="85"/>
      <c r="N31" s="85"/>
      <c r="O31" s="85"/>
      <c r="P31" s="85"/>
      <c r="Q31" s="85"/>
      <c r="R31" s="85"/>
      <c r="S31" s="85"/>
      <c r="T31" s="85"/>
      <c r="U31" s="85"/>
      <c r="V31" s="85"/>
      <c r="W31" s="85"/>
      <c r="X31" s="85"/>
    </row>
    <row r="32" spans="1:24" ht="15" customHeight="1">
      <c r="A32" s="296"/>
      <c r="B32" s="296"/>
      <c r="C32" s="296"/>
      <c r="D32" s="296"/>
      <c r="E32" s="296"/>
      <c r="F32" s="296"/>
      <c r="G32" s="296"/>
      <c r="H32" s="296"/>
      <c r="I32" s="296"/>
      <c r="J32" s="85"/>
      <c r="K32" s="85"/>
      <c r="L32" s="85"/>
      <c r="M32" s="85"/>
      <c r="N32" s="85"/>
      <c r="O32" s="85"/>
      <c r="P32" s="85"/>
      <c r="Q32" s="85"/>
      <c r="R32" s="85"/>
      <c r="S32" s="85"/>
      <c r="T32" s="85"/>
      <c r="U32" s="85"/>
      <c r="V32" s="85"/>
      <c r="W32" s="85"/>
      <c r="X32" s="85"/>
    </row>
    <row r="33" spans="1:24" ht="15" customHeight="1">
      <c r="A33" s="296"/>
      <c r="B33" s="296"/>
      <c r="C33" s="296"/>
      <c r="D33" s="296"/>
      <c r="E33" s="296"/>
      <c r="F33" s="296"/>
      <c r="G33" s="296"/>
      <c r="H33" s="296"/>
      <c r="I33" s="296"/>
      <c r="J33" s="85"/>
      <c r="K33" s="85"/>
      <c r="L33" s="85"/>
      <c r="M33" s="85"/>
      <c r="N33" s="85"/>
      <c r="O33" s="85"/>
      <c r="P33" s="85"/>
      <c r="Q33" s="85"/>
      <c r="R33" s="85"/>
      <c r="S33" s="85"/>
      <c r="T33" s="85"/>
      <c r="U33" s="85"/>
      <c r="V33" s="85"/>
      <c r="W33" s="85"/>
      <c r="X33" s="85"/>
    </row>
    <row r="34" spans="1:24" ht="15" customHeight="1">
      <c r="A34" s="296"/>
      <c r="B34" s="296"/>
      <c r="C34" s="296"/>
      <c r="D34" s="296"/>
      <c r="E34" s="296"/>
      <c r="F34" s="296"/>
      <c r="G34" s="296"/>
      <c r="H34" s="296"/>
      <c r="I34" s="296"/>
      <c r="J34" s="85"/>
      <c r="K34" s="85"/>
      <c r="L34" s="85"/>
      <c r="M34" s="85"/>
      <c r="N34" s="85"/>
      <c r="O34" s="85"/>
      <c r="P34" s="85"/>
      <c r="Q34" s="85"/>
      <c r="R34" s="85"/>
      <c r="S34" s="85"/>
      <c r="T34" s="85"/>
      <c r="U34" s="85"/>
      <c r="V34" s="85"/>
      <c r="W34" s="85"/>
      <c r="X34" s="85"/>
    </row>
    <row r="35" spans="1:24" ht="15" customHeight="1">
      <c r="A35" s="296"/>
      <c r="B35" s="296"/>
      <c r="C35" s="296"/>
      <c r="D35" s="296"/>
      <c r="E35" s="296"/>
      <c r="F35" s="296"/>
      <c r="G35" s="296"/>
      <c r="H35" s="296"/>
      <c r="I35" s="296"/>
      <c r="J35" s="85"/>
      <c r="K35" s="85"/>
      <c r="L35" s="85"/>
      <c r="M35" s="85"/>
      <c r="N35" s="85"/>
      <c r="O35" s="85"/>
      <c r="P35" s="85"/>
      <c r="Q35" s="85"/>
      <c r="R35" s="85"/>
      <c r="S35" s="85"/>
      <c r="T35" s="85"/>
      <c r="U35" s="85"/>
      <c r="V35" s="85"/>
      <c r="W35" s="85"/>
      <c r="X35" s="85"/>
    </row>
    <row r="36" spans="1:24" ht="15" customHeight="1">
      <c r="A36" s="296"/>
      <c r="B36" s="296"/>
      <c r="C36" s="296"/>
      <c r="D36" s="296"/>
      <c r="E36" s="296"/>
      <c r="F36" s="296"/>
      <c r="G36" s="296"/>
      <c r="H36" s="296"/>
      <c r="I36" s="296"/>
      <c r="J36" s="85"/>
      <c r="K36" s="85"/>
      <c r="L36" s="85"/>
      <c r="M36" s="85"/>
      <c r="N36" s="85"/>
      <c r="O36" s="85"/>
      <c r="P36" s="85"/>
      <c r="Q36" s="85"/>
      <c r="R36" s="85"/>
      <c r="S36" s="85"/>
      <c r="T36" s="85"/>
      <c r="U36" s="85"/>
      <c r="V36" s="85"/>
      <c r="W36" s="85"/>
      <c r="X36" s="85"/>
    </row>
    <row r="37" spans="1:24" ht="15" customHeight="1">
      <c r="A37" s="296"/>
      <c r="B37" s="296"/>
      <c r="C37" s="296"/>
      <c r="D37" s="296"/>
      <c r="E37" s="296"/>
      <c r="F37" s="296"/>
      <c r="G37" s="296"/>
      <c r="H37" s="296"/>
      <c r="I37" s="296"/>
      <c r="J37" s="85"/>
      <c r="K37" s="85"/>
      <c r="L37" s="85"/>
      <c r="M37" s="85"/>
      <c r="N37" s="85"/>
      <c r="O37" s="85"/>
      <c r="P37" s="85"/>
      <c r="Q37" s="85"/>
      <c r="R37" s="85"/>
      <c r="S37" s="85"/>
      <c r="T37" s="85"/>
      <c r="U37" s="85"/>
      <c r="V37" s="85"/>
      <c r="W37" s="85"/>
      <c r="X37" s="85"/>
    </row>
    <row r="38" spans="1:24" ht="15" customHeight="1">
      <c r="A38" s="296"/>
      <c r="B38" s="296"/>
      <c r="C38" s="296"/>
      <c r="D38" s="296"/>
      <c r="E38" s="296"/>
      <c r="F38" s="296"/>
      <c r="G38" s="296"/>
      <c r="H38" s="296"/>
      <c r="I38" s="296"/>
      <c r="J38" s="85"/>
      <c r="K38" s="85"/>
      <c r="L38" s="85"/>
      <c r="M38" s="85"/>
      <c r="N38" s="85"/>
      <c r="O38" s="85"/>
      <c r="P38" s="85"/>
      <c r="Q38" s="85"/>
      <c r="R38" s="85"/>
      <c r="S38" s="85"/>
      <c r="T38" s="85"/>
      <c r="U38" s="85"/>
      <c r="V38" s="85"/>
      <c r="W38" s="85"/>
      <c r="X38" s="85"/>
    </row>
    <row r="39" spans="1:24" ht="15" customHeight="1">
      <c r="A39" s="296"/>
      <c r="B39" s="296"/>
      <c r="C39" s="296"/>
      <c r="D39" s="296"/>
      <c r="E39" s="296"/>
      <c r="F39" s="296"/>
      <c r="G39" s="296"/>
      <c r="H39" s="296"/>
      <c r="I39" s="296"/>
      <c r="J39" s="85"/>
      <c r="K39" s="85"/>
      <c r="L39" s="85"/>
      <c r="M39" s="85"/>
      <c r="N39" s="85"/>
      <c r="O39" s="85"/>
      <c r="P39" s="85"/>
      <c r="Q39" s="85"/>
      <c r="R39" s="85"/>
      <c r="S39" s="85"/>
      <c r="T39" s="85"/>
      <c r="U39" s="85"/>
      <c r="V39" s="85"/>
      <c r="W39" s="85"/>
      <c r="X39" s="85"/>
    </row>
    <row r="40" spans="1:24" ht="15" customHeight="1">
      <c r="A40" s="296"/>
      <c r="B40" s="296"/>
      <c r="C40" s="296"/>
      <c r="D40" s="296"/>
      <c r="E40" s="296"/>
      <c r="F40" s="296"/>
      <c r="G40" s="296"/>
      <c r="H40" s="296"/>
      <c r="I40" s="296"/>
      <c r="J40" s="85"/>
      <c r="K40" s="85"/>
      <c r="L40" s="85"/>
      <c r="M40" s="85"/>
      <c r="N40" s="85"/>
      <c r="O40" s="85"/>
      <c r="P40" s="85"/>
      <c r="Q40" s="85"/>
      <c r="R40" s="85"/>
      <c r="S40" s="85"/>
      <c r="T40" s="85"/>
      <c r="U40" s="85"/>
      <c r="V40" s="85"/>
      <c r="W40" s="85"/>
      <c r="X40" s="85"/>
    </row>
    <row r="41" spans="1:24" ht="15" customHeight="1">
      <c r="A41" s="296"/>
      <c r="B41" s="296"/>
      <c r="C41" s="296"/>
      <c r="D41" s="296"/>
      <c r="E41" s="296"/>
      <c r="F41" s="296"/>
      <c r="G41" s="296"/>
      <c r="H41" s="296"/>
      <c r="I41" s="296"/>
      <c r="J41" s="85"/>
      <c r="K41" s="85"/>
      <c r="L41" s="85"/>
      <c r="M41" s="85"/>
      <c r="N41" s="85"/>
      <c r="O41" s="85"/>
      <c r="P41" s="85"/>
      <c r="Q41" s="85"/>
      <c r="R41" s="85"/>
      <c r="S41" s="85"/>
      <c r="T41" s="85"/>
      <c r="U41" s="85"/>
      <c r="V41" s="85"/>
      <c r="W41" s="85"/>
      <c r="X41" s="85"/>
    </row>
    <row r="42" spans="1:24" ht="15" customHeight="1">
      <c r="A42" s="296"/>
      <c r="B42" s="296"/>
      <c r="C42" s="296"/>
      <c r="D42" s="296"/>
      <c r="E42" s="296"/>
      <c r="F42" s="296"/>
      <c r="G42" s="296"/>
      <c r="H42" s="296"/>
      <c r="I42" s="296"/>
      <c r="J42" s="85"/>
      <c r="K42" s="85"/>
      <c r="L42" s="85"/>
      <c r="M42" s="85"/>
      <c r="N42" s="85"/>
      <c r="O42" s="85"/>
      <c r="P42" s="85"/>
      <c r="Q42" s="85"/>
      <c r="R42" s="85"/>
      <c r="S42" s="85"/>
      <c r="T42" s="85"/>
      <c r="U42" s="85"/>
      <c r="V42" s="85"/>
      <c r="W42" s="85"/>
      <c r="X42" s="85"/>
    </row>
    <row r="43" spans="1:24" ht="15" customHeight="1">
      <c r="A43" s="296"/>
      <c r="B43" s="296"/>
      <c r="C43" s="296"/>
      <c r="D43" s="296"/>
      <c r="E43" s="296"/>
      <c r="F43" s="296"/>
      <c r="G43" s="296"/>
      <c r="H43" s="296"/>
      <c r="I43" s="296"/>
      <c r="J43" s="85"/>
      <c r="K43" s="85"/>
      <c r="L43" s="85"/>
      <c r="M43" s="85"/>
      <c r="N43" s="85"/>
      <c r="O43" s="85"/>
      <c r="P43" s="85"/>
      <c r="Q43" s="85"/>
      <c r="R43" s="85"/>
      <c r="S43" s="85"/>
      <c r="T43" s="85"/>
      <c r="U43" s="85"/>
      <c r="V43" s="85"/>
      <c r="W43" s="85"/>
      <c r="X43" s="85"/>
    </row>
    <row r="44" spans="1:24" ht="15" customHeight="1">
      <c r="A44" s="296"/>
      <c r="B44" s="296"/>
      <c r="C44" s="296"/>
      <c r="D44" s="296"/>
      <c r="E44" s="296"/>
      <c r="F44" s="296"/>
      <c r="G44" s="296"/>
      <c r="H44" s="296"/>
      <c r="I44" s="296"/>
      <c r="J44" s="85"/>
      <c r="K44" s="85"/>
      <c r="L44" s="85"/>
      <c r="M44" s="85"/>
      <c r="N44" s="85"/>
      <c r="O44" s="85"/>
      <c r="P44" s="85"/>
      <c r="Q44" s="85"/>
      <c r="R44" s="85"/>
      <c r="S44" s="85"/>
      <c r="T44" s="85"/>
      <c r="U44" s="85"/>
      <c r="V44" s="85"/>
      <c r="W44" s="85"/>
      <c r="X44" s="85"/>
    </row>
    <row r="45" spans="1:24" ht="15" customHeight="1">
      <c r="A45" s="296"/>
      <c r="B45" s="296"/>
      <c r="C45" s="296"/>
      <c r="D45" s="296"/>
      <c r="E45" s="296"/>
      <c r="F45" s="296"/>
      <c r="G45" s="296"/>
      <c r="H45" s="296"/>
      <c r="I45" s="296"/>
      <c r="J45" s="85"/>
      <c r="K45" s="85"/>
      <c r="L45" s="85"/>
      <c r="M45" s="85"/>
      <c r="N45" s="85"/>
      <c r="O45" s="85"/>
      <c r="P45" s="85"/>
      <c r="Q45" s="85"/>
      <c r="R45" s="85"/>
      <c r="S45" s="85"/>
      <c r="T45" s="85"/>
      <c r="U45" s="85"/>
      <c r="V45" s="85"/>
      <c r="W45" s="85"/>
      <c r="X45" s="85"/>
    </row>
    <row r="46" spans="1:24" ht="15" customHeight="1">
      <c r="A46" s="296"/>
      <c r="B46" s="296"/>
      <c r="C46" s="296"/>
      <c r="D46" s="296"/>
      <c r="E46" s="296"/>
      <c r="F46" s="296"/>
      <c r="G46" s="296"/>
      <c r="H46" s="296"/>
      <c r="I46" s="296"/>
      <c r="J46" s="85"/>
      <c r="K46" s="85"/>
      <c r="L46" s="85"/>
      <c r="M46" s="85"/>
      <c r="N46" s="85"/>
      <c r="O46" s="85"/>
      <c r="P46" s="85"/>
      <c r="Q46" s="85"/>
      <c r="R46" s="85"/>
      <c r="S46" s="85"/>
      <c r="T46" s="85"/>
      <c r="U46" s="85"/>
      <c r="V46" s="85"/>
      <c r="W46" s="85"/>
      <c r="X46" s="85"/>
    </row>
    <row r="47" spans="1:24">
      <c r="A47" s="296"/>
      <c r="B47" s="296"/>
      <c r="C47" s="296"/>
      <c r="D47" s="296"/>
      <c r="E47" s="296"/>
      <c r="F47" s="296"/>
      <c r="G47" s="296"/>
      <c r="H47" s="296"/>
      <c r="I47" s="296"/>
      <c r="J47" s="85"/>
      <c r="K47" s="85"/>
    </row>
    <row r="48" spans="1:24">
      <c r="A48" s="296"/>
      <c r="B48" s="296"/>
      <c r="C48" s="296"/>
      <c r="D48" s="296"/>
      <c r="E48" s="296"/>
      <c r="F48" s="296"/>
      <c r="G48" s="296"/>
      <c r="H48" s="296"/>
      <c r="I48" s="296"/>
      <c r="J48" s="85"/>
      <c r="K48" s="85"/>
    </row>
    <row r="49" spans="1:11">
      <c r="A49" s="296"/>
      <c r="B49" s="296"/>
      <c r="C49" s="296"/>
      <c r="D49" s="296"/>
      <c r="E49" s="296"/>
      <c r="F49" s="296"/>
      <c r="G49" s="296"/>
      <c r="H49" s="296"/>
      <c r="I49" s="296"/>
      <c r="J49" s="85"/>
      <c r="K49" s="85"/>
    </row>
    <row r="50" spans="1:11">
      <c r="A50" s="296"/>
      <c r="B50" s="296"/>
      <c r="C50" s="296"/>
      <c r="D50" s="296"/>
      <c r="E50" s="296"/>
      <c r="F50" s="296"/>
      <c r="G50" s="296"/>
      <c r="H50" s="296"/>
      <c r="I50" s="296"/>
      <c r="J50" s="85"/>
      <c r="K50" s="85"/>
    </row>
    <row r="51" spans="1:11">
      <c r="A51" s="296"/>
      <c r="B51" s="296"/>
      <c r="C51" s="296"/>
      <c r="D51" s="296"/>
      <c r="E51" s="296"/>
      <c r="F51" s="296"/>
      <c r="G51" s="296"/>
      <c r="H51" s="296"/>
      <c r="I51" s="296"/>
      <c r="J51" s="85"/>
      <c r="K51" s="85"/>
    </row>
    <row r="52" spans="1:11">
      <c r="A52" s="296"/>
      <c r="B52" s="296"/>
      <c r="C52" s="296"/>
      <c r="D52" s="296"/>
      <c r="E52" s="296"/>
      <c r="F52" s="296"/>
      <c r="G52" s="296"/>
      <c r="H52" s="296"/>
      <c r="I52" s="296"/>
      <c r="J52" s="85"/>
      <c r="K52" s="85"/>
    </row>
    <row r="53" spans="1:11">
      <c r="A53" s="296"/>
      <c r="B53" s="296"/>
      <c r="C53" s="296"/>
      <c r="D53" s="296"/>
      <c r="E53" s="296"/>
      <c r="F53" s="296"/>
      <c r="G53" s="296"/>
      <c r="H53" s="296"/>
      <c r="I53" s="296"/>
      <c r="J53" s="85"/>
    </row>
    <row r="54" spans="1:11">
      <c r="A54" s="296"/>
      <c r="B54" s="296"/>
      <c r="C54" s="296"/>
      <c r="D54" s="296"/>
      <c r="E54" s="296"/>
      <c r="F54" s="296"/>
      <c r="G54" s="296"/>
      <c r="H54" s="296"/>
      <c r="I54" s="296"/>
      <c r="J54" s="85"/>
    </row>
    <row r="55" spans="1:11">
      <c r="A55" s="296"/>
      <c r="B55" s="296"/>
      <c r="C55" s="296"/>
      <c r="D55" s="296"/>
      <c r="E55" s="296"/>
      <c r="F55" s="296"/>
      <c r="G55" s="296"/>
      <c r="H55" s="296"/>
      <c r="I55" s="296"/>
      <c r="J55" s="85"/>
    </row>
    <row r="57" spans="1:11">
      <c r="A57" s="298" t="s">
        <v>148</v>
      </c>
      <c r="B57" s="298"/>
      <c r="C57" s="298"/>
      <c r="D57" s="298"/>
      <c r="E57" s="298"/>
      <c r="F57" s="298"/>
      <c r="G57" s="298"/>
      <c r="H57" s="298"/>
      <c r="I57" s="298"/>
    </row>
    <row r="58" spans="1:11">
      <c r="A58" s="298"/>
      <c r="B58" s="298"/>
      <c r="C58" s="298"/>
      <c r="D58" s="298"/>
      <c r="E58" s="298"/>
      <c r="F58" s="298"/>
      <c r="G58" s="298"/>
      <c r="H58" s="298"/>
      <c r="I58" s="298"/>
    </row>
    <row r="59" spans="1:11">
      <c r="A59" s="88"/>
    </row>
    <row r="60" spans="1:11">
      <c r="A60" s="88" t="s">
        <v>6</v>
      </c>
      <c r="B60" s="299"/>
      <c r="C60" s="300"/>
      <c r="D60" s="300"/>
      <c r="E60" s="300"/>
      <c r="F60" s="301"/>
      <c r="G60" s="89" t="s">
        <v>149</v>
      </c>
      <c r="H60" s="332"/>
      <c r="I60" s="332"/>
    </row>
    <row r="61" spans="1:11">
      <c r="A61" s="88"/>
      <c r="B61" s="90"/>
      <c r="C61" s="90"/>
      <c r="D61" s="90"/>
      <c r="E61" s="90"/>
      <c r="F61" s="90"/>
      <c r="H61" s="90"/>
      <c r="I61" s="90"/>
    </row>
    <row r="62" spans="1:11">
      <c r="A62" s="88" t="s">
        <v>150</v>
      </c>
      <c r="E62" s="333"/>
      <c r="F62" s="334"/>
      <c r="G62" s="334"/>
      <c r="H62" s="334"/>
      <c r="I62" s="335"/>
    </row>
    <row r="63" spans="1:11">
      <c r="A63" s="88"/>
      <c r="E63" s="90"/>
      <c r="F63" s="90"/>
      <c r="G63" s="90"/>
      <c r="H63" s="90"/>
      <c r="I63" s="90"/>
    </row>
    <row r="64" spans="1:11">
      <c r="A64" s="7" t="s">
        <v>151</v>
      </c>
      <c r="E64" s="336"/>
      <c r="F64" s="336"/>
      <c r="G64" s="336"/>
      <c r="H64" s="336"/>
      <c r="I64" s="336"/>
    </row>
    <row r="65" spans="5:9">
      <c r="E65" s="90"/>
      <c r="F65" s="90"/>
      <c r="G65" s="90"/>
      <c r="H65" s="90"/>
      <c r="I65" s="90"/>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3" bestFit="1" customWidth="1"/>
    <col min="2" max="2" width="33.28515625" style="23" bestFit="1" customWidth="1"/>
    <col min="3" max="3" width="16.5703125" style="23" bestFit="1" customWidth="1"/>
    <col min="4" max="8" width="11.5703125" style="23" customWidth="1"/>
    <col min="9" max="9" width="12.5703125" style="23" bestFit="1" customWidth="1"/>
    <col min="10" max="10" width="13.42578125" style="23" bestFit="1" customWidth="1"/>
    <col min="11" max="16384" width="9.140625" style="23"/>
  </cols>
  <sheetData>
    <row r="1" spans="1:11" ht="23.25">
      <c r="A1" s="302" t="s">
        <v>152</v>
      </c>
      <c r="B1" s="302"/>
      <c r="C1" s="302"/>
      <c r="D1" s="302"/>
      <c r="E1" s="302"/>
      <c r="F1" s="302"/>
      <c r="G1" s="302"/>
      <c r="H1" s="302"/>
      <c r="I1" s="302"/>
      <c r="J1" s="302"/>
      <c r="K1" s="22"/>
    </row>
    <row r="2" spans="1:11" ht="23.25">
      <c r="A2" s="302" t="s">
        <v>153</v>
      </c>
      <c r="B2" s="302"/>
      <c r="C2" s="302"/>
      <c r="D2" s="302"/>
      <c r="E2" s="302"/>
      <c r="F2" s="302"/>
      <c r="G2" s="302"/>
      <c r="H2" s="302"/>
      <c r="I2" s="302"/>
      <c r="J2" s="302"/>
      <c r="K2" s="22"/>
    </row>
    <row r="3" spans="1:11">
      <c r="A3" s="303" t="s">
        <v>154</v>
      </c>
      <c r="B3" s="303"/>
      <c r="C3" s="303"/>
      <c r="D3" s="303"/>
      <c r="E3" s="303"/>
      <c r="F3" s="303"/>
      <c r="G3" s="303"/>
      <c r="H3" s="303"/>
      <c r="I3" s="303"/>
      <c r="J3" s="303"/>
    </row>
    <row r="5" spans="1:11">
      <c r="A5" s="24" t="s">
        <v>155</v>
      </c>
      <c r="B5" s="19"/>
      <c r="C5" s="337" t="str">
        <f>IF(B5="","select from dropdown","")</f>
        <v>select from dropdown</v>
      </c>
      <c r="D5" s="337"/>
    </row>
    <row r="6" spans="1:11">
      <c r="A6" s="24" t="s">
        <v>156</v>
      </c>
      <c r="B6" s="19" t="s">
        <v>157</v>
      </c>
      <c r="C6" s="337" t="str">
        <f>IF(B6="","select from dropdown","")</f>
        <v/>
      </c>
      <c r="D6" s="337"/>
      <c r="E6" s="24"/>
      <c r="F6" s="337"/>
      <c r="G6" s="337"/>
    </row>
    <row r="7" spans="1:11">
      <c r="A7" s="24" t="s">
        <v>158</v>
      </c>
      <c r="B7" s="19" t="s">
        <v>9</v>
      </c>
      <c r="C7" s="337" t="str">
        <f>IF(B7="","select from dropdown","")</f>
        <v/>
      </c>
      <c r="D7" s="337"/>
    </row>
    <row r="8" spans="1:11">
      <c r="A8" s="24" t="s">
        <v>159</v>
      </c>
      <c r="B8" s="19"/>
      <c r="C8" s="337" t="str">
        <f>IF(B8="","select from dropdown","")</f>
        <v>select from dropdown</v>
      </c>
      <c r="D8" s="337"/>
    </row>
    <row r="10" spans="1:11">
      <c r="A10" s="305" t="s">
        <v>114</v>
      </c>
      <c r="B10" s="305"/>
      <c r="C10" s="25" t="s">
        <v>160</v>
      </c>
      <c r="D10" s="25" t="s">
        <v>161</v>
      </c>
      <c r="E10" s="25" t="s">
        <v>162</v>
      </c>
      <c r="F10" s="25" t="s">
        <v>163</v>
      </c>
      <c r="G10" s="25" t="s">
        <v>164</v>
      </c>
      <c r="H10" s="25" t="s">
        <v>165</v>
      </c>
      <c r="I10" s="25" t="s">
        <v>166</v>
      </c>
      <c r="J10" s="25" t="s">
        <v>167</v>
      </c>
    </row>
    <row r="11" spans="1:11">
      <c r="A11" s="338" t="s">
        <v>116</v>
      </c>
      <c r="B11" s="339"/>
      <c r="C11" s="28"/>
      <c r="D11" s="28"/>
      <c r="E11" s="28"/>
      <c r="F11" s="28"/>
      <c r="G11" s="28"/>
      <c r="H11" s="28"/>
      <c r="I11" s="28"/>
      <c r="J11" s="29"/>
    </row>
    <row r="12" spans="1:11">
      <c r="A12" s="30" t="s">
        <v>117</v>
      </c>
      <c r="B12" s="31" t="s">
        <v>73</v>
      </c>
      <c r="C12" s="32">
        <f>'Budget Details &amp; Amendments'!U29</f>
        <v>31631.5</v>
      </c>
      <c r="D12" s="82"/>
      <c r="E12" s="82"/>
      <c r="F12" s="82"/>
      <c r="G12" s="82"/>
      <c r="H12" s="82"/>
      <c r="I12" s="33">
        <f>SUM(D12:H12)</f>
        <v>0</v>
      </c>
      <c r="J12" s="33">
        <f>C12-I12</f>
        <v>31631.5</v>
      </c>
    </row>
    <row r="13" spans="1:11">
      <c r="A13" s="30" t="s">
        <v>118</v>
      </c>
      <c r="B13" s="31" t="s">
        <v>85</v>
      </c>
      <c r="C13" s="32">
        <f>'Budget Details &amp; Amendments'!U43</f>
        <v>0</v>
      </c>
      <c r="D13" s="82"/>
      <c r="E13" s="82"/>
      <c r="F13" s="82"/>
      <c r="G13" s="82"/>
      <c r="H13" s="82"/>
      <c r="I13" s="33">
        <f>SUM(D13:H13)</f>
        <v>0</v>
      </c>
      <c r="J13" s="33">
        <f t="shared" ref="J13:J14" si="0">C13-I13</f>
        <v>0</v>
      </c>
    </row>
    <row r="14" spans="1:11" ht="15.75" thickBot="1">
      <c r="A14" s="30" t="s">
        <v>119</v>
      </c>
      <c r="B14" s="31" t="s">
        <v>120</v>
      </c>
      <c r="C14" s="34">
        <f>'Budget Details &amp; Amendments'!U57</f>
        <v>15505.28</v>
      </c>
      <c r="D14" s="83"/>
      <c r="E14" s="83"/>
      <c r="F14" s="83"/>
      <c r="G14" s="83"/>
      <c r="H14" s="83"/>
      <c r="I14" s="35">
        <f>SUM(D14:H14)</f>
        <v>0</v>
      </c>
      <c r="J14" s="33">
        <f t="shared" si="0"/>
        <v>15505.28</v>
      </c>
    </row>
    <row r="15" spans="1:11" ht="15.75" thickBot="1">
      <c r="A15" s="36"/>
      <c r="B15" s="26" t="s">
        <v>121</v>
      </c>
      <c r="C15" s="37">
        <f>SUM(C12:C14)</f>
        <v>47136.78</v>
      </c>
      <c r="D15" s="37">
        <f t="shared" ref="D15:J15" si="1">SUM(D12:D14)</f>
        <v>0</v>
      </c>
      <c r="E15" s="37">
        <f t="shared" si="1"/>
        <v>0</v>
      </c>
      <c r="F15" s="37">
        <f t="shared" si="1"/>
        <v>0</v>
      </c>
      <c r="G15" s="37">
        <f t="shared" si="1"/>
        <v>0</v>
      </c>
      <c r="H15" s="37">
        <f t="shared" si="1"/>
        <v>0</v>
      </c>
      <c r="I15" s="37">
        <f t="shared" ref="I15" si="2">SUM(I12:I14)</f>
        <v>0</v>
      </c>
      <c r="J15" s="37">
        <f t="shared" si="1"/>
        <v>47136.78</v>
      </c>
    </row>
    <row r="16" spans="1:11">
      <c r="A16" s="38"/>
      <c r="B16" s="39"/>
      <c r="C16" s="40"/>
      <c r="D16" s="40"/>
      <c r="E16" s="40"/>
      <c r="F16" s="40"/>
      <c r="G16" s="40"/>
      <c r="H16" s="40"/>
      <c r="I16" s="40"/>
      <c r="J16" s="41"/>
    </row>
    <row r="17" spans="1:10">
      <c r="A17" s="340" t="s">
        <v>122</v>
      </c>
      <c r="B17" s="341"/>
      <c r="C17" s="44"/>
      <c r="D17" s="44"/>
      <c r="E17" s="44"/>
      <c r="F17" s="44"/>
      <c r="G17" s="44"/>
      <c r="H17" s="44"/>
      <c r="I17" s="44"/>
      <c r="J17" s="45"/>
    </row>
    <row r="18" spans="1:10">
      <c r="A18" s="30" t="s">
        <v>123</v>
      </c>
      <c r="B18" s="31" t="s">
        <v>98</v>
      </c>
      <c r="C18" s="32">
        <f>'Budget Details &amp; Amendments'!U74</f>
        <v>0</v>
      </c>
      <c r="D18" s="82"/>
      <c r="E18" s="82"/>
      <c r="F18" s="82"/>
      <c r="G18" s="82"/>
      <c r="H18" s="82"/>
      <c r="I18" s="33">
        <f t="shared" ref="I18:I21" si="3">SUM(D18:H18)</f>
        <v>0</v>
      </c>
      <c r="J18" s="33">
        <f t="shared" ref="J18:J21" si="4">C18-I18</f>
        <v>0</v>
      </c>
    </row>
    <row r="19" spans="1:10">
      <c r="A19" s="30" t="s">
        <v>124</v>
      </c>
      <c r="B19" s="31" t="s">
        <v>100</v>
      </c>
      <c r="C19" s="32">
        <f>'Budget Details &amp; Amendments'!U88</f>
        <v>0</v>
      </c>
      <c r="D19" s="82"/>
      <c r="E19" s="82"/>
      <c r="F19" s="82"/>
      <c r="G19" s="82"/>
      <c r="H19" s="82"/>
      <c r="I19" s="33">
        <f t="shared" si="3"/>
        <v>0</v>
      </c>
      <c r="J19" s="33">
        <f t="shared" si="4"/>
        <v>0</v>
      </c>
    </row>
    <row r="20" spans="1:10">
      <c r="A20" s="30" t="s">
        <v>125</v>
      </c>
      <c r="B20" s="31" t="s">
        <v>102</v>
      </c>
      <c r="C20" s="32">
        <f>'Budget Details &amp; Amendments'!U102</f>
        <v>0</v>
      </c>
      <c r="D20" s="82"/>
      <c r="E20" s="82"/>
      <c r="F20" s="82"/>
      <c r="G20" s="82"/>
      <c r="H20" s="82"/>
      <c r="I20" s="33">
        <f t="shared" si="3"/>
        <v>0</v>
      </c>
      <c r="J20" s="33">
        <f t="shared" si="4"/>
        <v>0</v>
      </c>
    </row>
    <row r="21" spans="1:10" ht="15.75" thickBot="1">
      <c r="A21" s="63" t="s">
        <v>126</v>
      </c>
      <c r="B21" s="31" t="s">
        <v>104</v>
      </c>
      <c r="C21" s="32">
        <f>'Budget Details &amp; Amendments'!U116</f>
        <v>0</v>
      </c>
      <c r="D21" s="82"/>
      <c r="E21" s="82"/>
      <c r="F21" s="82"/>
      <c r="G21" s="82"/>
      <c r="H21" s="82"/>
      <c r="I21" s="33">
        <f t="shared" si="3"/>
        <v>0</v>
      </c>
      <c r="J21" s="33">
        <f t="shared" si="4"/>
        <v>0</v>
      </c>
    </row>
    <row r="22" spans="1:10" ht="15.75" thickBot="1">
      <c r="A22" s="46"/>
      <c r="B22" s="42" t="s">
        <v>168</v>
      </c>
      <c r="C22" s="47">
        <f t="shared" ref="C22:J22" si="5">SUM(C18:C21)</f>
        <v>0</v>
      </c>
      <c r="D22" s="47">
        <f t="shared" si="5"/>
        <v>0</v>
      </c>
      <c r="E22" s="47">
        <f t="shared" si="5"/>
        <v>0</v>
      </c>
      <c r="F22" s="47">
        <f t="shared" si="5"/>
        <v>0</v>
      </c>
      <c r="G22" s="47">
        <f t="shared" si="5"/>
        <v>0</v>
      </c>
      <c r="H22" s="47">
        <f t="shared" si="5"/>
        <v>0</v>
      </c>
      <c r="I22" s="47">
        <f t="shared" ref="I22" si="6">SUM(I18:I21)</f>
        <v>0</v>
      </c>
      <c r="J22" s="47">
        <f t="shared" si="5"/>
        <v>0</v>
      </c>
    </row>
    <row r="23" spans="1:10" ht="15.75" thickBot="1">
      <c r="A23" s="38"/>
      <c r="B23" s="39"/>
      <c r="C23" s="40"/>
      <c r="D23" s="40"/>
      <c r="E23" s="40"/>
      <c r="F23" s="40"/>
      <c r="G23" s="40"/>
      <c r="H23" s="40"/>
      <c r="I23" s="40"/>
      <c r="J23" s="41"/>
    </row>
    <row r="24" spans="1:10" ht="15.75" thickBot="1">
      <c r="A24" s="48" t="s">
        <v>129</v>
      </c>
      <c r="B24" s="49" t="s">
        <v>130</v>
      </c>
      <c r="C24" s="37">
        <f>'Budget Details &amp; Amendments'!U122</f>
        <v>0</v>
      </c>
      <c r="D24" s="84"/>
      <c r="E24" s="84"/>
      <c r="F24" s="84"/>
      <c r="G24" s="84"/>
      <c r="H24" s="84"/>
      <c r="I24" s="50">
        <f>SUM(D24:H24)</f>
        <v>0</v>
      </c>
      <c r="J24" s="51">
        <f>C24-I24</f>
        <v>0</v>
      </c>
    </row>
    <row r="25" spans="1:10" ht="15.75" thickBot="1">
      <c r="A25" s="38"/>
      <c r="B25" s="39"/>
      <c r="C25" s="40"/>
      <c r="D25" s="40"/>
      <c r="E25" s="40"/>
      <c r="F25" s="40"/>
      <c r="G25" s="40"/>
      <c r="H25" s="40"/>
      <c r="I25" s="40"/>
      <c r="J25" s="41"/>
    </row>
    <row r="26" spans="1:10" ht="15.75" thickBot="1">
      <c r="A26" s="48" t="s">
        <v>131</v>
      </c>
      <c r="B26" s="49" t="s">
        <v>132</v>
      </c>
      <c r="C26" s="37">
        <f>'Budget Details &amp; Amendments'!U137</f>
        <v>0</v>
      </c>
      <c r="D26" s="84"/>
      <c r="E26" s="84"/>
      <c r="F26" s="84"/>
      <c r="G26" s="84"/>
      <c r="H26" s="84"/>
      <c r="I26" s="50">
        <f>SUM(D26:H26)</f>
        <v>0</v>
      </c>
      <c r="J26" s="51">
        <f>C26-I26</f>
        <v>0</v>
      </c>
    </row>
    <row r="27" spans="1:10" ht="15.75" thickBot="1">
      <c r="A27" s="38"/>
      <c r="B27" s="39"/>
      <c r="C27" s="40"/>
      <c r="D27" s="40"/>
      <c r="E27" s="40"/>
      <c r="F27" s="40"/>
      <c r="G27" s="40"/>
      <c r="H27" s="40"/>
      <c r="I27" s="40"/>
      <c r="J27" s="41"/>
    </row>
    <row r="28" spans="1:10" ht="15.75" thickBot="1">
      <c r="A28" s="52"/>
      <c r="B28" s="53" t="s">
        <v>169</v>
      </c>
      <c r="C28" s="54">
        <f t="shared" ref="C28:J28" si="7">C15+C22+C24+C26</f>
        <v>47136.78</v>
      </c>
      <c r="D28" s="54">
        <f t="shared" si="7"/>
        <v>0</v>
      </c>
      <c r="E28" s="54">
        <f t="shared" si="7"/>
        <v>0</v>
      </c>
      <c r="F28" s="54">
        <f t="shared" si="7"/>
        <v>0</v>
      </c>
      <c r="G28" s="54">
        <f t="shared" si="7"/>
        <v>0</v>
      </c>
      <c r="H28" s="54">
        <f t="shared" si="7"/>
        <v>0</v>
      </c>
      <c r="I28" s="54">
        <f t="shared" ref="I28" si="8">I15+I22+I24+I26</f>
        <v>0</v>
      </c>
      <c r="J28" s="54">
        <f t="shared" si="7"/>
        <v>47136.78</v>
      </c>
    </row>
    <row r="29" spans="1:10" ht="15.75" thickTop="1"/>
    <row r="30" spans="1:10">
      <c r="A30" s="55"/>
      <c r="B30" s="43" t="s">
        <v>170</v>
      </c>
      <c r="C30" s="45"/>
      <c r="D30" s="56"/>
      <c r="E30" s="56"/>
      <c r="F30" s="56"/>
      <c r="G30" s="56"/>
      <c r="H30" s="56"/>
      <c r="I30" s="56">
        <f>SUM(D30:H30)</f>
        <v>0</v>
      </c>
      <c r="J30" s="56"/>
    </row>
    <row r="32" spans="1:10">
      <c r="A32" s="57"/>
      <c r="B32" s="27" t="s">
        <v>171</v>
      </c>
      <c r="C32" s="58"/>
      <c r="D32" s="59">
        <f>D28-D30</f>
        <v>0</v>
      </c>
      <c r="E32" s="59">
        <f t="shared" ref="E32:H32" si="9">E28-E30</f>
        <v>0</v>
      </c>
      <c r="F32" s="59">
        <f t="shared" si="9"/>
        <v>0</v>
      </c>
      <c r="G32" s="59">
        <f t="shared" si="9"/>
        <v>0</v>
      </c>
      <c r="H32" s="59">
        <f t="shared" si="9"/>
        <v>0</v>
      </c>
      <c r="I32" s="59">
        <f>I28-I30</f>
        <v>0</v>
      </c>
      <c r="J32" s="59"/>
    </row>
    <row r="34" spans="1:10">
      <c r="A34" s="23" t="s">
        <v>172</v>
      </c>
      <c r="B34" s="60"/>
      <c r="C34" s="60"/>
      <c r="D34" s="60"/>
      <c r="E34" s="60"/>
      <c r="F34" s="60"/>
      <c r="G34" s="60"/>
      <c r="H34" s="60"/>
      <c r="I34" s="60"/>
      <c r="J34" s="60"/>
    </row>
    <row r="35" spans="1:10">
      <c r="A35" s="306"/>
      <c r="B35" s="307"/>
      <c r="C35" s="307"/>
      <c r="D35" s="307"/>
      <c r="E35" s="307"/>
      <c r="F35" s="307"/>
      <c r="G35" s="307"/>
      <c r="H35" s="307"/>
      <c r="I35" s="307"/>
      <c r="J35" s="308"/>
    </row>
    <row r="36" spans="1:10">
      <c r="A36" s="309"/>
      <c r="B36" s="310"/>
      <c r="C36" s="310"/>
      <c r="D36" s="310"/>
      <c r="E36" s="310"/>
      <c r="F36" s="310"/>
      <c r="G36" s="310"/>
      <c r="H36" s="310"/>
      <c r="I36" s="310"/>
      <c r="J36" s="311"/>
    </row>
    <row r="37" spans="1:10">
      <c r="A37" s="309"/>
      <c r="B37" s="310"/>
      <c r="C37" s="310"/>
      <c r="D37" s="310"/>
      <c r="E37" s="310"/>
      <c r="F37" s="310"/>
      <c r="G37" s="310"/>
      <c r="H37" s="310"/>
      <c r="I37" s="310"/>
      <c r="J37" s="311"/>
    </row>
    <row r="38" spans="1:10">
      <c r="A38" s="309"/>
      <c r="B38" s="310"/>
      <c r="C38" s="310"/>
      <c r="D38" s="310"/>
      <c r="E38" s="310"/>
      <c r="F38" s="310"/>
      <c r="G38" s="310"/>
      <c r="H38" s="310"/>
      <c r="I38" s="310"/>
      <c r="J38" s="311"/>
    </row>
    <row r="39" spans="1:10">
      <c r="A39" s="312"/>
      <c r="B39" s="313"/>
      <c r="C39" s="313"/>
      <c r="D39" s="313"/>
      <c r="E39" s="313"/>
      <c r="F39" s="313"/>
      <c r="G39" s="313"/>
      <c r="H39" s="313"/>
      <c r="I39" s="313"/>
      <c r="J39" s="314"/>
    </row>
    <row r="41" spans="1:10" ht="15" customHeight="1">
      <c r="A41" s="315" t="s">
        <v>173</v>
      </c>
      <c r="B41" s="315"/>
      <c r="C41" s="315"/>
      <c r="D41" s="315"/>
      <c r="E41" s="315"/>
      <c r="F41" s="315"/>
      <c r="G41" s="315"/>
      <c r="H41" s="315"/>
      <c r="I41" s="315"/>
      <c r="J41" s="315"/>
    </row>
    <row r="42" spans="1:10">
      <c r="A42" s="315"/>
      <c r="B42" s="315"/>
      <c r="C42" s="315"/>
      <c r="D42" s="315"/>
      <c r="E42" s="315"/>
      <c r="F42" s="315"/>
      <c r="G42" s="315"/>
      <c r="H42" s="315"/>
      <c r="I42" s="315"/>
      <c r="J42" s="315"/>
    </row>
    <row r="43" spans="1:10">
      <c r="A43" s="315"/>
      <c r="B43" s="315"/>
      <c r="C43" s="315"/>
      <c r="D43" s="315"/>
      <c r="E43" s="315"/>
      <c r="F43" s="315"/>
      <c r="G43" s="315"/>
      <c r="H43" s="315"/>
      <c r="I43" s="315"/>
      <c r="J43" s="315"/>
    </row>
    <row r="44" spans="1:10">
      <c r="A44" s="315"/>
      <c r="B44" s="315"/>
      <c r="C44" s="315"/>
      <c r="D44" s="315"/>
      <c r="E44" s="315"/>
      <c r="F44" s="315"/>
      <c r="G44" s="315"/>
      <c r="H44" s="315"/>
      <c r="I44" s="315"/>
      <c r="J44" s="315"/>
    </row>
    <row r="45" spans="1:10">
      <c r="A45" s="315"/>
      <c r="B45" s="315"/>
      <c r="C45" s="315"/>
      <c r="D45" s="315"/>
      <c r="E45" s="315"/>
      <c r="F45" s="315"/>
      <c r="G45" s="315"/>
      <c r="H45" s="315"/>
      <c r="I45" s="315"/>
      <c r="J45" s="315"/>
    </row>
    <row r="46" spans="1:10">
      <c r="A46" s="315"/>
      <c r="B46" s="315"/>
      <c r="C46" s="315"/>
      <c r="D46" s="315"/>
      <c r="E46" s="315"/>
      <c r="F46" s="315"/>
      <c r="G46" s="315"/>
      <c r="H46" s="315"/>
      <c r="I46" s="315"/>
      <c r="J46" s="315"/>
    </row>
    <row r="47" spans="1:10">
      <c r="A47" s="315"/>
      <c r="B47" s="315"/>
      <c r="C47" s="315"/>
      <c r="D47" s="315"/>
      <c r="E47" s="315"/>
      <c r="F47" s="315"/>
      <c r="G47" s="315"/>
      <c r="H47" s="315"/>
      <c r="I47" s="315"/>
      <c r="J47" s="315"/>
    </row>
    <row r="48" spans="1:10">
      <c r="A48" s="315"/>
      <c r="B48" s="315"/>
      <c r="C48" s="315"/>
      <c r="D48" s="315"/>
      <c r="E48" s="315"/>
      <c r="F48" s="315"/>
      <c r="G48" s="315"/>
      <c r="H48" s="315"/>
      <c r="I48" s="315"/>
      <c r="J48" s="315"/>
    </row>
    <row r="49" spans="1:12">
      <c r="A49" s="61"/>
      <c r="B49" s="61"/>
      <c r="C49" s="61"/>
      <c r="D49" s="61"/>
      <c r="E49" s="61"/>
      <c r="F49" s="61"/>
      <c r="G49" s="61"/>
      <c r="H49" s="61"/>
      <c r="I49" s="61"/>
      <c r="J49" s="61"/>
    </row>
    <row r="50" spans="1:12">
      <c r="A50" s="61"/>
      <c r="B50" s="61"/>
      <c r="C50" s="61"/>
      <c r="D50" s="61"/>
      <c r="E50" s="61"/>
      <c r="F50" s="61"/>
      <c r="G50" s="61"/>
      <c r="H50" s="61"/>
      <c r="I50" s="61"/>
      <c r="J50" s="61"/>
    </row>
    <row r="51" spans="1:12">
      <c r="A51" s="313"/>
      <c r="B51" s="313"/>
      <c r="C51" s="61"/>
      <c r="D51" s="316"/>
      <c r="E51" s="316"/>
      <c r="F51" s="62"/>
      <c r="G51" s="62"/>
      <c r="H51" s="62"/>
      <c r="I51" s="62"/>
      <c r="J51" s="61"/>
    </row>
    <row r="52" spans="1:12">
      <c r="A52" s="342" t="s">
        <v>174</v>
      </c>
      <c r="B52" s="342"/>
      <c r="D52" s="23" t="s">
        <v>175</v>
      </c>
    </row>
    <row r="55" spans="1:12" ht="15.75">
      <c r="A55" s="343" t="s">
        <v>176</v>
      </c>
      <c r="B55" s="343"/>
      <c r="C55" s="343"/>
      <c r="F55" s="20"/>
      <c r="G55" s="20"/>
      <c r="H55" s="20"/>
      <c r="I55" s="20"/>
      <c r="J55" s="20"/>
      <c r="K55" s="20"/>
      <c r="L55" s="20"/>
    </row>
    <row r="56" spans="1:12">
      <c r="A56" s="304" t="s">
        <v>177</v>
      </c>
      <c r="B56" s="304"/>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178</v>
      </c>
      <c r="D2" s="21" t="s">
        <v>179</v>
      </c>
      <c r="F2" s="21" t="s">
        <v>180</v>
      </c>
      <c r="H2" s="21" t="s">
        <v>181</v>
      </c>
      <c r="J2" s="21" t="s">
        <v>180</v>
      </c>
      <c r="L2" s="21" t="s">
        <v>158</v>
      </c>
      <c r="N2" s="21" t="s">
        <v>182</v>
      </c>
      <c r="P2" s="21" t="s">
        <v>183</v>
      </c>
    </row>
    <row r="3" spans="2:16">
      <c r="B3" t="s">
        <v>69</v>
      </c>
    </row>
    <row r="4" spans="2:16">
      <c r="D4" t="s">
        <v>184</v>
      </c>
      <c r="F4" t="s">
        <v>185</v>
      </c>
      <c r="H4" t="s">
        <v>186</v>
      </c>
      <c r="J4" t="s">
        <v>185</v>
      </c>
      <c r="L4" t="s">
        <v>9</v>
      </c>
      <c r="N4" t="s">
        <v>187</v>
      </c>
      <c r="P4" t="s">
        <v>188</v>
      </c>
    </row>
    <row r="5" spans="2:16">
      <c r="D5" t="s">
        <v>189</v>
      </c>
      <c r="F5" t="s">
        <v>190</v>
      </c>
      <c r="H5" t="s">
        <v>191</v>
      </c>
      <c r="J5" t="s">
        <v>190</v>
      </c>
      <c r="N5" t="s">
        <v>192</v>
      </c>
      <c r="P5" t="s">
        <v>193</v>
      </c>
    </row>
    <row r="6" spans="2:16">
      <c r="D6" t="s">
        <v>157</v>
      </c>
      <c r="F6" t="s">
        <v>194</v>
      </c>
      <c r="H6" t="s">
        <v>195</v>
      </c>
      <c r="J6" t="s">
        <v>196</v>
      </c>
      <c r="N6" t="s">
        <v>197</v>
      </c>
      <c r="P6" t="s">
        <v>198</v>
      </c>
    </row>
    <row r="7" spans="2:16">
      <c r="D7" t="s">
        <v>199</v>
      </c>
      <c r="F7" t="s">
        <v>196</v>
      </c>
      <c r="H7" t="s">
        <v>200</v>
      </c>
      <c r="J7" t="s">
        <v>201</v>
      </c>
      <c r="P7" t="s">
        <v>202</v>
      </c>
    </row>
    <row r="8" spans="2:16">
      <c r="D8" t="s">
        <v>203</v>
      </c>
      <c r="F8" t="s">
        <v>201</v>
      </c>
      <c r="H8" t="s">
        <v>204</v>
      </c>
      <c r="J8" t="s">
        <v>205</v>
      </c>
      <c r="P8" t="s">
        <v>206</v>
      </c>
    </row>
    <row r="9" spans="2:16">
      <c r="F9" t="s">
        <v>205</v>
      </c>
      <c r="J9" t="s">
        <v>207</v>
      </c>
    </row>
    <row r="10" spans="2:16">
      <c r="F10" t="s">
        <v>207</v>
      </c>
      <c r="J10" t="s">
        <v>208</v>
      </c>
    </row>
    <row r="11" spans="2:16">
      <c r="F11" t="s">
        <v>208</v>
      </c>
      <c r="J11" t="s">
        <v>209</v>
      </c>
    </row>
    <row r="12" spans="2:16">
      <c r="F12" t="s">
        <v>209</v>
      </c>
      <c r="J12" t="s">
        <v>7</v>
      </c>
    </row>
    <row r="13" spans="2:16">
      <c r="F13" t="s">
        <v>7</v>
      </c>
      <c r="J13" t="s">
        <v>210</v>
      </c>
    </row>
    <row r="14" spans="2:16">
      <c r="F14" t="s">
        <v>210</v>
      </c>
      <c r="J14" t="s">
        <v>211</v>
      </c>
    </row>
    <row r="15" spans="2:16">
      <c r="F15" t="s">
        <v>211</v>
      </c>
      <c r="J15" t="s">
        <v>212</v>
      </c>
    </row>
    <row r="16" spans="2:16">
      <c r="F16" t="s">
        <v>212</v>
      </c>
      <c r="J16" t="s">
        <v>213</v>
      </c>
    </row>
    <row r="17" spans="6:6">
      <c r="F17" t="s">
        <v>213</v>
      </c>
    </row>
  </sheetData>
  <sheetProtection algorithmName="SHA-512" hashValue="NLncz/GmR8HP6zhzVozxniY7FHIAq7NvhXEhZnrhjYJQQnIM170PRzByhj04i+8yJid+OP2ilb5MlYYir55JAQ==" saltValue="m3IP1WAkj0J1L5wD6nrAe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2024-07-12T20:38:25Z</dcterms:modified>
  <cp:category/>
  <cp:contentStatus/>
</cp:coreProperties>
</file>